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 filterPrivacy="1" defaultThemeVersion="124226"/>
  <xr:revisionPtr revIDLastSave="0" documentId="13_ncr:1_{479AF511-32EB-41D3-8C28-9DE6C723A091}" xr6:coauthVersionLast="47" xr6:coauthVersionMax="47" xr10:uidLastSave="{00000000-0000-0000-0000-000000000000}"/>
  <bookViews>
    <workbookView xWindow="-23148" yWindow="5544" windowWidth="23256" windowHeight="12456" tabRatio="848" activeTab="4" xr2:uid="{00000000-000D-0000-FFFF-FFFF00000000}"/>
  </bookViews>
  <sheets>
    <sheet name="Rekapitulace" sheetId="7" r:id="rId1"/>
    <sheet name=" Elektroinst. - nedotační část " sheetId="50" r:id="rId2"/>
    <sheet name=" Elektroinstace - dotační část" sheetId="36" r:id="rId3"/>
    <sheet name="Rozvodnice" sheetId="49" r:id="rId4"/>
    <sheet name="Ochrana před bleskem" sheetId="38" r:id="rId5"/>
  </sheets>
  <definedNames>
    <definedName name="ADKM" localSheetId="3">#REF!</definedName>
    <definedName name="ADKM">#REF!</definedName>
    <definedName name="Analog">#REF!</definedName>
    <definedName name="cd">#REF!</definedName>
    <definedName name="CENA_CELKEM">#REF!</definedName>
    <definedName name="DDEDE">#REF!</definedName>
    <definedName name="FFF">#REF!</definedName>
    <definedName name="G">#REF!</definedName>
    <definedName name="HJK">#REF!</definedName>
    <definedName name="MDKM">#REF!</definedName>
    <definedName name="Monolog">#REF!</definedName>
    <definedName name="_xlnm.Print_Area" localSheetId="1">' Elektroinst. - nedotační část '!$A$1:$L$74</definedName>
    <definedName name="_xlnm.Print_Area" localSheetId="2">' Elektroinstace - dotační část'!$A$1:$L$215</definedName>
    <definedName name="Parametry" localSheetId="3">#REF!</definedName>
    <definedName name="Parametry">#REF!</definedName>
    <definedName name="Pocet_Integral" localSheetId="3">#REF!</definedName>
    <definedName name="Pocet_Integral">#REF!</definedName>
    <definedName name="Rekapitulace" localSheetId="3">#REF!</definedName>
    <definedName name="Rekapitulace">#REF!</definedName>
    <definedName name="ss">#REF!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3" i="49" l="1"/>
  <c r="G13" i="49"/>
  <c r="J34" i="36"/>
  <c r="K34" i="36" s="1"/>
  <c r="G34" i="36"/>
  <c r="G138" i="36"/>
  <c r="G132" i="36"/>
  <c r="G126" i="36"/>
  <c r="G120" i="36"/>
  <c r="L13" i="49" l="1"/>
  <c r="L34" i="36"/>
  <c r="H34" i="36"/>
  <c r="G114" i="36"/>
  <c r="G178" i="36"/>
  <c r="L178" i="36" s="1"/>
  <c r="G34" i="38" l="1"/>
  <c r="L34" i="38" s="1"/>
  <c r="J25" i="38"/>
  <c r="G25" i="38"/>
  <c r="L25" i="38" s="1"/>
  <c r="J24" i="38" l="1"/>
  <c r="G24" i="38"/>
  <c r="J27" i="38"/>
  <c r="G27" i="38"/>
  <c r="J26" i="38"/>
  <c r="G26" i="38"/>
  <c r="J33" i="38"/>
  <c r="G33" i="38"/>
  <c r="J32" i="38"/>
  <c r="G32" i="38"/>
  <c r="J31" i="38"/>
  <c r="G31" i="38"/>
  <c r="J30" i="38"/>
  <c r="G30" i="38"/>
  <c r="J29" i="38"/>
  <c r="G29" i="38"/>
  <c r="J28" i="38"/>
  <c r="G28" i="38"/>
  <c r="L27" i="38" l="1"/>
  <c r="L26" i="38"/>
  <c r="L24" i="38"/>
  <c r="L28" i="38"/>
  <c r="L33" i="38"/>
  <c r="L32" i="38"/>
  <c r="L29" i="38"/>
  <c r="L30" i="38"/>
  <c r="L31" i="38"/>
  <c r="G60" i="50" l="1"/>
  <c r="L60" i="50" s="1"/>
  <c r="G59" i="50"/>
  <c r="L59" i="50" s="1"/>
  <c r="G58" i="50"/>
  <c r="L58" i="50" s="1"/>
  <c r="G57" i="50"/>
  <c r="L57" i="50" s="1"/>
  <c r="G56" i="50"/>
  <c r="L56" i="50" s="1"/>
  <c r="G55" i="50"/>
  <c r="L55" i="50" s="1"/>
  <c r="G50" i="50"/>
  <c r="L50" i="50" s="1"/>
  <c r="G49" i="50"/>
  <c r="L49" i="50" s="1"/>
  <c r="G48" i="50"/>
  <c r="L48" i="50" s="1"/>
  <c r="G47" i="50"/>
  <c r="L47" i="50" s="1"/>
  <c r="G46" i="50"/>
  <c r="L46" i="50" s="1"/>
  <c r="J41" i="50"/>
  <c r="G41" i="50"/>
  <c r="J40" i="50"/>
  <c r="G40" i="50"/>
  <c r="J39" i="50"/>
  <c r="G39" i="50"/>
  <c r="J38" i="50"/>
  <c r="G38" i="50"/>
  <c r="J33" i="50"/>
  <c r="G33" i="50"/>
  <c r="J32" i="50"/>
  <c r="G32" i="50"/>
  <c r="J31" i="50"/>
  <c r="G31" i="50"/>
  <c r="J30" i="50"/>
  <c r="G30" i="50"/>
  <c r="J25" i="50"/>
  <c r="G25" i="50"/>
  <c r="J24" i="50"/>
  <c r="G24" i="50"/>
  <c r="J23" i="50"/>
  <c r="G23" i="50"/>
  <c r="J17" i="50"/>
  <c r="G17" i="50"/>
  <c r="J12" i="50"/>
  <c r="G12" i="50"/>
  <c r="J11" i="50"/>
  <c r="G11" i="50"/>
  <c r="J10" i="50"/>
  <c r="G10" i="50"/>
  <c r="G195" i="36"/>
  <c r="L195" i="36" s="1"/>
  <c r="J130" i="49"/>
  <c r="G130" i="49"/>
  <c r="L130" i="49" s="1"/>
  <c r="J100" i="49"/>
  <c r="G100" i="49"/>
  <c r="J76" i="36"/>
  <c r="G76" i="36"/>
  <c r="J173" i="36"/>
  <c r="G173" i="36"/>
  <c r="L40" i="49"/>
  <c r="J41" i="49"/>
  <c r="L41" i="49" s="1"/>
  <c r="J42" i="49"/>
  <c r="J43" i="49"/>
  <c r="J44" i="49"/>
  <c r="G42" i="49"/>
  <c r="L42" i="49" s="1"/>
  <c r="G43" i="49"/>
  <c r="L43" i="49" s="1"/>
  <c r="G44" i="49"/>
  <c r="J40" i="49"/>
  <c r="L44" i="49" l="1"/>
  <c r="M45" i="49" s="1"/>
  <c r="L76" i="36"/>
  <c r="L100" i="49"/>
  <c r="L173" i="36"/>
  <c r="L33" i="50"/>
  <c r="L24" i="50"/>
  <c r="L31" i="50"/>
  <c r="L17" i="50"/>
  <c r="G63" i="50"/>
  <c r="L63" i="50" s="1"/>
  <c r="L25" i="50"/>
  <c r="L41" i="50"/>
  <c r="L30" i="50"/>
  <c r="L32" i="50"/>
  <c r="L23" i="50"/>
  <c r="L39" i="50"/>
  <c r="L10" i="50"/>
  <c r="L11" i="50"/>
  <c r="L12" i="50"/>
  <c r="L38" i="50"/>
  <c r="L40" i="50"/>
  <c r="J62" i="50"/>
  <c r="L62" i="50" s="1"/>
  <c r="J174" i="36"/>
  <c r="G174" i="36"/>
  <c r="G197" i="36"/>
  <c r="L197" i="36" s="1"/>
  <c r="L174" i="36" l="1"/>
  <c r="L66" i="50"/>
  <c r="I19" i="7" s="1"/>
  <c r="G158" i="36"/>
  <c r="G159" i="36"/>
  <c r="J158" i="36"/>
  <c r="J159" i="36"/>
  <c r="L158" i="36" l="1"/>
  <c r="L159" i="36"/>
  <c r="J175" i="36" l="1"/>
  <c r="G175" i="36"/>
  <c r="J152" i="36"/>
  <c r="G152" i="36"/>
  <c r="L175" i="36" l="1"/>
  <c r="L152" i="36"/>
  <c r="J156" i="36" l="1"/>
  <c r="G156" i="36"/>
  <c r="L156" i="36" l="1"/>
  <c r="J150" i="36"/>
  <c r="G150" i="36"/>
  <c r="G139" i="36"/>
  <c r="L139" i="36" s="1"/>
  <c r="G121" i="36"/>
  <c r="L121" i="36" s="1"/>
  <c r="G127" i="36"/>
  <c r="L127" i="36" s="1"/>
  <c r="G133" i="36"/>
  <c r="L133" i="36" s="1"/>
  <c r="G134" i="36"/>
  <c r="G135" i="36"/>
  <c r="G136" i="36"/>
  <c r="G140" i="36"/>
  <c r="G141" i="36"/>
  <c r="G142" i="36"/>
  <c r="G99" i="36"/>
  <c r="G100" i="36"/>
  <c r="G101" i="36"/>
  <c r="G102" i="36"/>
  <c r="G103" i="36"/>
  <c r="G104" i="36"/>
  <c r="L104" i="36" s="1"/>
  <c r="G105" i="36"/>
  <c r="G106" i="36"/>
  <c r="G107" i="36"/>
  <c r="G108" i="36"/>
  <c r="G109" i="36"/>
  <c r="G110" i="36"/>
  <c r="G111" i="36"/>
  <c r="G112" i="36"/>
  <c r="G115" i="36"/>
  <c r="L115" i="36" s="1"/>
  <c r="G116" i="36"/>
  <c r="G117" i="36"/>
  <c r="G118" i="36"/>
  <c r="G122" i="36"/>
  <c r="G123" i="36"/>
  <c r="G124" i="36"/>
  <c r="G128" i="36"/>
  <c r="G129" i="36"/>
  <c r="G130" i="36"/>
  <c r="G98" i="36"/>
  <c r="J99" i="36"/>
  <c r="J100" i="36"/>
  <c r="J101" i="36"/>
  <c r="J102" i="36"/>
  <c r="J103" i="36"/>
  <c r="J105" i="36"/>
  <c r="J106" i="36"/>
  <c r="J107" i="36"/>
  <c r="J108" i="36"/>
  <c r="J109" i="36"/>
  <c r="J110" i="36"/>
  <c r="J111" i="36"/>
  <c r="J112" i="36"/>
  <c r="J113" i="36"/>
  <c r="J114" i="36"/>
  <c r="J116" i="36"/>
  <c r="J117" i="36"/>
  <c r="J118" i="36"/>
  <c r="J119" i="36"/>
  <c r="J120" i="36"/>
  <c r="J122" i="36"/>
  <c r="J123" i="36"/>
  <c r="J124" i="36"/>
  <c r="J125" i="36"/>
  <c r="J126" i="36"/>
  <c r="J128" i="36"/>
  <c r="J129" i="36"/>
  <c r="J130" i="36"/>
  <c r="J131" i="36"/>
  <c r="J132" i="36"/>
  <c r="J134" i="36"/>
  <c r="J135" i="36"/>
  <c r="J136" i="36"/>
  <c r="J137" i="36"/>
  <c r="J138" i="36"/>
  <c r="J140" i="36"/>
  <c r="J141" i="36"/>
  <c r="J142" i="36"/>
  <c r="J98" i="36"/>
  <c r="L131" i="36" l="1"/>
  <c r="L132" i="36"/>
  <c r="L150" i="36"/>
  <c r="L113" i="36"/>
  <c r="L137" i="36"/>
  <c r="L136" i="36"/>
  <c r="L126" i="36"/>
  <c r="L114" i="36"/>
  <c r="L142" i="36"/>
  <c r="L109" i="36"/>
  <c r="L122" i="36"/>
  <c r="L120" i="36"/>
  <c r="L134" i="36"/>
  <c r="L98" i="36"/>
  <c r="L138" i="36"/>
  <c r="L135" i="36"/>
  <c r="L103" i="36"/>
  <c r="L140" i="36"/>
  <c r="L118" i="36"/>
  <c r="L125" i="36"/>
  <c r="L112" i="36"/>
  <c r="L102" i="36"/>
  <c r="L117" i="36"/>
  <c r="L124" i="36"/>
  <c r="L111" i="36"/>
  <c r="L101" i="36"/>
  <c r="L130" i="36"/>
  <c r="L116" i="36"/>
  <c r="L123" i="36"/>
  <c r="L129" i="36"/>
  <c r="L128" i="36"/>
  <c r="L110" i="36"/>
  <c r="L108" i="36"/>
  <c r="L106" i="36"/>
  <c r="L105" i="36"/>
  <c r="L100" i="36"/>
  <c r="L99" i="36"/>
  <c r="L141" i="36"/>
  <c r="L119" i="36"/>
  <c r="L107" i="36"/>
  <c r="J86" i="36"/>
  <c r="G86" i="36"/>
  <c r="J87" i="36"/>
  <c r="G87" i="36"/>
  <c r="J82" i="36"/>
  <c r="G82" i="36"/>
  <c r="J75" i="36"/>
  <c r="G75" i="36"/>
  <c r="J80" i="36"/>
  <c r="G80" i="36"/>
  <c r="J72" i="36"/>
  <c r="G72" i="36"/>
  <c r="J14" i="36"/>
  <c r="G14" i="36"/>
  <c r="L86" i="36" l="1"/>
  <c r="L82" i="36"/>
  <c r="L87" i="36"/>
  <c r="L75" i="36"/>
  <c r="L72" i="36"/>
  <c r="L80" i="36"/>
  <c r="L14" i="36"/>
  <c r="G35" i="38"/>
  <c r="L35" i="38" s="1"/>
  <c r="J23" i="38"/>
  <c r="G23" i="38"/>
  <c r="J22" i="38"/>
  <c r="G22" i="38"/>
  <c r="J21" i="38"/>
  <c r="G21" i="38"/>
  <c r="L22" i="38" l="1"/>
  <c r="L23" i="38"/>
  <c r="L21" i="38"/>
  <c r="G20" i="38"/>
  <c r="L20" i="38" s="1"/>
  <c r="G44" i="38"/>
  <c r="L44" i="38" s="1"/>
  <c r="J19" i="38"/>
  <c r="G19" i="38"/>
  <c r="L19" i="38" l="1"/>
  <c r="J14" i="38"/>
  <c r="G14" i="38"/>
  <c r="L14" i="38" l="1"/>
  <c r="G194" i="36"/>
  <c r="L194" i="36" s="1"/>
  <c r="J50" i="49"/>
  <c r="G49" i="49"/>
  <c r="L49" i="49" s="1"/>
  <c r="G50" i="49"/>
  <c r="J151" i="49"/>
  <c r="G151" i="49"/>
  <c r="L151" i="49" l="1"/>
  <c r="L50" i="49"/>
  <c r="J148" i="49" l="1"/>
  <c r="G148" i="49"/>
  <c r="J147" i="49"/>
  <c r="G147" i="49"/>
  <c r="J146" i="49"/>
  <c r="G146" i="49"/>
  <c r="J150" i="49"/>
  <c r="G150" i="49"/>
  <c r="L150" i="49" s="1"/>
  <c r="J149" i="49"/>
  <c r="G149" i="49"/>
  <c r="J145" i="49"/>
  <c r="G145" i="49"/>
  <c r="J139" i="49"/>
  <c r="G139" i="49"/>
  <c r="J138" i="49"/>
  <c r="G138" i="49"/>
  <c r="J137" i="49"/>
  <c r="G137" i="49"/>
  <c r="J136" i="49"/>
  <c r="G136" i="49"/>
  <c r="J135" i="49"/>
  <c r="G135" i="49"/>
  <c r="J134" i="49"/>
  <c r="G134" i="49"/>
  <c r="J133" i="49"/>
  <c r="G133" i="49"/>
  <c r="J132" i="49"/>
  <c r="G132" i="49"/>
  <c r="J131" i="49"/>
  <c r="G131" i="49"/>
  <c r="J124" i="49"/>
  <c r="G124" i="49"/>
  <c r="J123" i="49"/>
  <c r="G123" i="49"/>
  <c r="J122" i="49"/>
  <c r="G122" i="49"/>
  <c r="J121" i="49"/>
  <c r="G121" i="49"/>
  <c r="J120" i="49"/>
  <c r="G120" i="49"/>
  <c r="J119" i="49"/>
  <c r="G119" i="49"/>
  <c r="L119" i="49" s="1"/>
  <c r="J118" i="49"/>
  <c r="G118" i="49"/>
  <c r="J117" i="49"/>
  <c r="G117" i="49"/>
  <c r="J116" i="49"/>
  <c r="G116" i="49"/>
  <c r="J115" i="49"/>
  <c r="G115" i="49"/>
  <c r="J109" i="49"/>
  <c r="G109" i="49"/>
  <c r="J108" i="49"/>
  <c r="G108" i="49"/>
  <c r="J107" i="49"/>
  <c r="G107" i="49"/>
  <c r="J106" i="49"/>
  <c r="G106" i="49"/>
  <c r="J105" i="49"/>
  <c r="G105" i="49"/>
  <c r="J104" i="49"/>
  <c r="G104" i="49"/>
  <c r="J103" i="49"/>
  <c r="G103" i="49"/>
  <c r="J102" i="49"/>
  <c r="G102" i="49"/>
  <c r="J101" i="49"/>
  <c r="G101" i="49"/>
  <c r="J94" i="49"/>
  <c r="G94" i="49"/>
  <c r="J93" i="49"/>
  <c r="G93" i="49"/>
  <c r="J91" i="49"/>
  <c r="G91" i="49"/>
  <c r="J92" i="49"/>
  <c r="G92" i="49"/>
  <c r="J90" i="49"/>
  <c r="G90" i="49"/>
  <c r="J89" i="49"/>
  <c r="G89" i="49"/>
  <c r="J88" i="49"/>
  <c r="G88" i="49"/>
  <c r="J87" i="49"/>
  <c r="G87" i="49"/>
  <c r="J86" i="49"/>
  <c r="G86" i="49"/>
  <c r="J85" i="49"/>
  <c r="G85" i="49"/>
  <c r="J32" i="49"/>
  <c r="G32" i="49"/>
  <c r="J55" i="49"/>
  <c r="G55" i="49"/>
  <c r="J77" i="49"/>
  <c r="G77" i="49"/>
  <c r="J79" i="49"/>
  <c r="G79" i="49"/>
  <c r="J78" i="49"/>
  <c r="G78" i="49"/>
  <c r="J76" i="49"/>
  <c r="G76" i="49"/>
  <c r="J68" i="49"/>
  <c r="G68" i="49"/>
  <c r="J72" i="49"/>
  <c r="G72" i="49"/>
  <c r="J73" i="49"/>
  <c r="G73" i="49"/>
  <c r="J75" i="49"/>
  <c r="G75" i="49"/>
  <c r="J71" i="49"/>
  <c r="G71" i="49"/>
  <c r="J70" i="49"/>
  <c r="G70" i="49"/>
  <c r="J69" i="49"/>
  <c r="G69" i="49"/>
  <c r="J74" i="49"/>
  <c r="G74" i="49"/>
  <c r="J67" i="49"/>
  <c r="G67" i="49"/>
  <c r="J66" i="49"/>
  <c r="G66" i="49"/>
  <c r="J63" i="49"/>
  <c r="G63" i="49"/>
  <c r="J56" i="49"/>
  <c r="G56" i="49"/>
  <c r="J52" i="49"/>
  <c r="G52" i="49"/>
  <c r="L52" i="49" s="1"/>
  <c r="J54" i="49"/>
  <c r="G54" i="49"/>
  <c r="J53" i="49"/>
  <c r="G53" i="49"/>
  <c r="J51" i="49"/>
  <c r="G51" i="49"/>
  <c r="J62" i="49"/>
  <c r="G62" i="49"/>
  <c r="J31" i="49"/>
  <c r="G31" i="49"/>
  <c r="J15" i="49"/>
  <c r="G15" i="49"/>
  <c r="L15" i="49" s="1"/>
  <c r="G10" i="49"/>
  <c r="L10" i="49" s="1"/>
  <c r="J11" i="49"/>
  <c r="G11" i="49"/>
  <c r="J34" i="49"/>
  <c r="G34" i="49"/>
  <c r="J33" i="49"/>
  <c r="G33" i="49"/>
  <c r="J14" i="49"/>
  <c r="G14" i="49"/>
  <c r="J12" i="49"/>
  <c r="G12" i="49"/>
  <c r="J30" i="49"/>
  <c r="G30" i="49"/>
  <c r="J23" i="49"/>
  <c r="G23" i="49"/>
  <c r="J27" i="49"/>
  <c r="G27" i="49"/>
  <c r="J26" i="49"/>
  <c r="G26" i="49"/>
  <c r="J29" i="49"/>
  <c r="G29" i="49"/>
  <c r="L31" i="49" l="1"/>
  <c r="L56" i="49"/>
  <c r="L30" i="49"/>
  <c r="L12" i="49"/>
  <c r="L116" i="49"/>
  <c r="L139" i="49"/>
  <c r="L54" i="49"/>
  <c r="L55" i="49"/>
  <c r="L51" i="49"/>
  <c r="L132" i="49"/>
  <c r="L138" i="49"/>
  <c r="L32" i="49"/>
  <c r="L149" i="49"/>
  <c r="L34" i="49"/>
  <c r="L27" i="49"/>
  <c r="L29" i="49"/>
  <c r="L14" i="49"/>
  <c r="L26" i="49"/>
  <c r="L33" i="49"/>
  <c r="L53" i="49"/>
  <c r="L23" i="49"/>
  <c r="L11" i="49"/>
  <c r="L146" i="49"/>
  <c r="L148" i="49"/>
  <c r="L147" i="49"/>
  <c r="L145" i="49"/>
  <c r="J152" i="49"/>
  <c r="L152" i="49" s="1"/>
  <c r="L135" i="49"/>
  <c r="L131" i="49"/>
  <c r="L117" i="49"/>
  <c r="L123" i="49"/>
  <c r="L134" i="49"/>
  <c r="L120" i="49"/>
  <c r="L124" i="49"/>
  <c r="L133" i="49"/>
  <c r="L115" i="49"/>
  <c r="L121" i="49"/>
  <c r="J140" i="49"/>
  <c r="L140" i="49" s="1"/>
  <c r="L136" i="49"/>
  <c r="L137" i="49"/>
  <c r="L118" i="49"/>
  <c r="L122" i="49"/>
  <c r="J125" i="49"/>
  <c r="L125" i="49" s="1"/>
  <c r="L105" i="49"/>
  <c r="L106" i="49"/>
  <c r="L103" i="49"/>
  <c r="L101" i="49"/>
  <c r="L107" i="49"/>
  <c r="L102" i="49"/>
  <c r="L108" i="49"/>
  <c r="L104" i="49"/>
  <c r="J110" i="49"/>
  <c r="L110" i="49" s="1"/>
  <c r="L109" i="49"/>
  <c r="L94" i="49"/>
  <c r="L86" i="49"/>
  <c r="L89" i="49"/>
  <c r="L91" i="49"/>
  <c r="L92" i="49"/>
  <c r="L90" i="49"/>
  <c r="L85" i="49"/>
  <c r="L87" i="49"/>
  <c r="L93" i="49"/>
  <c r="J95" i="49"/>
  <c r="L95" i="49" s="1"/>
  <c r="L88" i="49"/>
  <c r="L77" i="49"/>
  <c r="L79" i="49"/>
  <c r="L70" i="49"/>
  <c r="L76" i="49"/>
  <c r="L67" i="49"/>
  <c r="L73" i="49"/>
  <c r="L69" i="49"/>
  <c r="L68" i="49"/>
  <c r="L74" i="49"/>
  <c r="L72" i="49"/>
  <c r="L71" i="49"/>
  <c r="L78" i="49"/>
  <c r="L75" i="49"/>
  <c r="L66" i="49"/>
  <c r="L63" i="49"/>
  <c r="J57" i="49"/>
  <c r="L57" i="49" s="1"/>
  <c r="L62" i="49"/>
  <c r="M153" i="49" l="1"/>
  <c r="M141" i="49"/>
  <c r="M126" i="49"/>
  <c r="M111" i="49"/>
  <c r="M96" i="49"/>
  <c r="M58" i="49"/>
  <c r="J25" i="49"/>
  <c r="G25" i="49"/>
  <c r="L25" i="49" s="1"/>
  <c r="J28" i="49"/>
  <c r="G28" i="49"/>
  <c r="L28" i="49" l="1"/>
  <c r="J24" i="49"/>
  <c r="G24" i="49"/>
  <c r="J21" i="49"/>
  <c r="G21" i="49"/>
  <c r="J22" i="49"/>
  <c r="G22" i="49"/>
  <c r="J20" i="49"/>
  <c r="G20" i="49"/>
  <c r="J16" i="49"/>
  <c r="G16" i="49"/>
  <c r="J19" i="49"/>
  <c r="G19" i="49"/>
  <c r="J18" i="49"/>
  <c r="G18" i="49"/>
  <c r="J17" i="49"/>
  <c r="G17" i="49"/>
  <c r="L17" i="49" s="1"/>
  <c r="L24" i="49" l="1"/>
  <c r="L18" i="49"/>
  <c r="L22" i="49"/>
  <c r="L20" i="49"/>
  <c r="L16" i="49"/>
  <c r="L21" i="49"/>
  <c r="L19" i="49"/>
  <c r="J35" i="49"/>
  <c r="L35" i="49" s="1"/>
  <c r="M36" i="49" l="1"/>
  <c r="J73" i="36"/>
  <c r="G73" i="36"/>
  <c r="J78" i="36"/>
  <c r="G78" i="36"/>
  <c r="J79" i="36"/>
  <c r="G79" i="36"/>
  <c r="J77" i="36"/>
  <c r="G77" i="36"/>
  <c r="J74" i="36"/>
  <c r="G74" i="36"/>
  <c r="L79" i="36" l="1"/>
  <c r="L73" i="36"/>
  <c r="L78" i="36"/>
  <c r="L77" i="36"/>
  <c r="L74" i="36"/>
  <c r="J54" i="36" l="1"/>
  <c r="G54" i="36"/>
  <c r="J48" i="36"/>
  <c r="G48" i="36"/>
  <c r="L54" i="36" l="1"/>
  <c r="L48" i="36"/>
  <c r="J65" i="36"/>
  <c r="G65" i="36"/>
  <c r="J56" i="36"/>
  <c r="L56" i="36" s="1"/>
  <c r="J55" i="36"/>
  <c r="G55" i="36"/>
  <c r="J49" i="36"/>
  <c r="G49" i="36"/>
  <c r="L65" i="36" l="1"/>
  <c r="L49" i="36"/>
  <c r="L55" i="36"/>
  <c r="K40" i="36" l="1"/>
  <c r="G40" i="36"/>
  <c r="L40" i="36" s="1"/>
  <c r="K39" i="36"/>
  <c r="G39" i="36"/>
  <c r="L39" i="36" s="1"/>
  <c r="K35" i="36"/>
  <c r="G35" i="36"/>
  <c r="L35" i="36" s="1"/>
  <c r="J21" i="36"/>
  <c r="G21" i="36"/>
  <c r="H40" i="36" l="1"/>
  <c r="H39" i="36"/>
  <c r="H35" i="36"/>
  <c r="L21" i="36"/>
  <c r="J18" i="38"/>
  <c r="G18" i="38"/>
  <c r="J17" i="38"/>
  <c r="G17" i="38"/>
  <c r="J16" i="38"/>
  <c r="G16" i="38"/>
  <c r="J15" i="38"/>
  <c r="G15" i="38"/>
  <c r="J13" i="38"/>
  <c r="G13" i="38"/>
  <c r="J12" i="38"/>
  <c r="G12" i="38"/>
  <c r="L13" i="38" l="1"/>
  <c r="L18" i="38"/>
  <c r="L15" i="38"/>
  <c r="L16" i="38"/>
  <c r="L17" i="38"/>
  <c r="J49" i="38"/>
  <c r="L49" i="38" s="1"/>
  <c r="L12" i="38"/>
  <c r="J168" i="36" l="1"/>
  <c r="G168" i="36"/>
  <c r="J64" i="49"/>
  <c r="G64" i="49"/>
  <c r="J20" i="36"/>
  <c r="G20" i="36"/>
  <c r="J65" i="49"/>
  <c r="G65" i="49"/>
  <c r="J80" i="49" l="1"/>
  <c r="L80" i="49" s="1"/>
  <c r="L65" i="49"/>
  <c r="L64" i="49"/>
  <c r="L168" i="36"/>
  <c r="L20" i="36"/>
  <c r="M81" i="49" l="1"/>
  <c r="J155" i="36"/>
  <c r="G155" i="36"/>
  <c r="J154" i="36"/>
  <c r="G154" i="36"/>
  <c r="G161" i="36"/>
  <c r="J161" i="36"/>
  <c r="G162" i="36"/>
  <c r="J162" i="36"/>
  <c r="G163" i="36"/>
  <c r="J163" i="36"/>
  <c r="G164" i="36"/>
  <c r="J164" i="36"/>
  <c r="G165" i="36"/>
  <c r="J165" i="36"/>
  <c r="J149" i="36"/>
  <c r="G149" i="36"/>
  <c r="J148" i="36"/>
  <c r="G148" i="36"/>
  <c r="J147" i="36"/>
  <c r="G147" i="36"/>
  <c r="J66" i="36"/>
  <c r="G66" i="36"/>
  <c r="J64" i="36"/>
  <c r="G64" i="36"/>
  <c r="J63" i="36"/>
  <c r="G63" i="36"/>
  <c r="J58" i="36"/>
  <c r="G58" i="36"/>
  <c r="J57" i="36"/>
  <c r="G57" i="36"/>
  <c r="J53" i="36"/>
  <c r="G53" i="36"/>
  <c r="J52" i="36"/>
  <c r="G52" i="36"/>
  <c r="J51" i="36"/>
  <c r="G51" i="36"/>
  <c r="J50" i="36"/>
  <c r="G50" i="36"/>
  <c r="J47" i="36"/>
  <c r="G47" i="36"/>
  <c r="J46" i="36"/>
  <c r="G46" i="36"/>
  <c r="J45" i="36"/>
  <c r="G45" i="36"/>
  <c r="J19" i="36"/>
  <c r="G19" i="36"/>
  <c r="J13" i="36"/>
  <c r="G13" i="36"/>
  <c r="J12" i="36"/>
  <c r="G12" i="36"/>
  <c r="J11" i="36"/>
  <c r="G11" i="36"/>
  <c r="J10" i="36"/>
  <c r="G10" i="36"/>
  <c r="L155" i="36" l="1"/>
  <c r="L149" i="36"/>
  <c r="L147" i="36"/>
  <c r="L148" i="36"/>
  <c r="L163" i="36"/>
  <c r="L154" i="36"/>
  <c r="L162" i="36"/>
  <c r="L161" i="36"/>
  <c r="L165" i="36"/>
  <c r="L164" i="36"/>
  <c r="M155" i="49"/>
  <c r="I23" i="7" s="1"/>
  <c r="L66" i="36"/>
  <c r="L63" i="36"/>
  <c r="L64" i="36"/>
  <c r="L50" i="36"/>
  <c r="L51" i="36"/>
  <c r="L58" i="36"/>
  <c r="L57" i="36"/>
  <c r="L47" i="36"/>
  <c r="L46" i="36"/>
  <c r="L52" i="36"/>
  <c r="L45" i="36"/>
  <c r="L53" i="36"/>
  <c r="L19" i="36"/>
  <c r="L10" i="36"/>
  <c r="L11" i="36"/>
  <c r="L12" i="36"/>
  <c r="L13" i="36"/>
  <c r="G36" i="36" l="1"/>
  <c r="G37" i="36"/>
  <c r="G38" i="36"/>
  <c r="J167" i="36" l="1"/>
  <c r="G167" i="36"/>
  <c r="L167" i="36" l="1"/>
  <c r="G201" i="36" l="1"/>
  <c r="L201" i="36" s="1"/>
  <c r="G200" i="36"/>
  <c r="L200" i="36" s="1"/>
  <c r="G199" i="36"/>
  <c r="L199" i="36" s="1"/>
  <c r="G198" i="36"/>
  <c r="L198" i="36" s="1"/>
  <c r="G196" i="36"/>
  <c r="L196" i="36" s="1"/>
  <c r="G189" i="36"/>
  <c r="L189" i="36" s="1"/>
  <c r="G188" i="36"/>
  <c r="L188" i="36" s="1"/>
  <c r="G187" i="36"/>
  <c r="L187" i="36" s="1"/>
  <c r="G186" i="36"/>
  <c r="L186" i="36" s="1"/>
  <c r="G185" i="36"/>
  <c r="L185" i="36" s="1"/>
  <c r="G184" i="36"/>
  <c r="L184" i="36" s="1"/>
  <c r="G183" i="36"/>
  <c r="L183" i="36" s="1"/>
  <c r="G177" i="36" l="1"/>
  <c r="L177" i="36" s="1"/>
  <c r="J93" i="36"/>
  <c r="G93" i="36"/>
  <c r="J92" i="36"/>
  <c r="G92" i="36"/>
  <c r="J85" i="36"/>
  <c r="G85" i="36"/>
  <c r="L85" i="36" l="1"/>
  <c r="L93" i="36"/>
  <c r="L92" i="36"/>
  <c r="K38" i="36" l="1"/>
  <c r="H37" i="36"/>
  <c r="K36" i="36"/>
  <c r="H36" i="36"/>
  <c r="J26" i="36"/>
  <c r="G26" i="36"/>
  <c r="J29" i="36"/>
  <c r="K29" i="36" s="1"/>
  <c r="G29" i="36"/>
  <c r="H29" i="36" s="1"/>
  <c r="J28" i="36"/>
  <c r="K28" i="36" s="1"/>
  <c r="G28" i="36"/>
  <c r="J27" i="36"/>
  <c r="K27" i="36" s="1"/>
  <c r="G27" i="36"/>
  <c r="H27" i="36" s="1"/>
  <c r="L38" i="36" l="1"/>
  <c r="L37" i="36"/>
  <c r="H38" i="36"/>
  <c r="K37" i="36"/>
  <c r="L36" i="36"/>
  <c r="L28" i="36"/>
  <c r="L26" i="36"/>
  <c r="L29" i="36"/>
  <c r="L27" i="36"/>
  <c r="H28" i="36"/>
  <c r="G176" i="36" l="1"/>
  <c r="L176" i="36" s="1"/>
  <c r="G204" i="36" l="1"/>
  <c r="L204" i="36" s="1"/>
  <c r="J203" i="36" l="1"/>
  <c r="L203" i="36" s="1"/>
  <c r="L207" i="36" l="1"/>
  <c r="I21" i="7" s="1"/>
  <c r="G47" i="38"/>
  <c r="L47" i="38" s="1"/>
  <c r="G46" i="38"/>
  <c r="L46" i="38" s="1"/>
  <c r="G45" i="38"/>
  <c r="L45" i="38" s="1"/>
  <c r="G50" i="38" l="1"/>
  <c r="L50" i="38" s="1"/>
  <c r="L52" i="38" l="1"/>
  <c r="I25" i="7" s="1"/>
  <c r="I30" i="7" s="1"/>
</calcChain>
</file>

<file path=xl/sharedStrings.xml><?xml version="1.0" encoding="utf-8"?>
<sst xmlns="http://schemas.openxmlformats.org/spreadsheetml/2006/main" count="773" uniqueCount="307">
  <si>
    <t>MONTÁŽ  VČETNĚ DODÁVKY MATERIÁLU A PŘÍSLUŠENSTVÍ.</t>
  </si>
  <si>
    <t>MONTÁŽE</t>
  </si>
  <si>
    <t>MATERIÁL</t>
  </si>
  <si>
    <t>CELKEM</t>
  </si>
  <si>
    <t>UKOČENÍ  ŽIL JEDNOTLIVÝCH KABELŮ A ŠŇŮR</t>
  </si>
  <si>
    <t>HODINOVÁ   ZÚČTOVACÍ   SAZBA</t>
  </si>
  <si>
    <t>PROJEKTOVÁ DOKUMENTACE SKUTEČNÉHO PROVEDENÍ</t>
  </si>
  <si>
    <t>bez DPH</t>
  </si>
  <si>
    <t>CELKEM :</t>
  </si>
  <si>
    <t>KS</t>
  </si>
  <si>
    <t>M</t>
  </si>
  <si>
    <t>M2</t>
  </si>
  <si>
    <t>montáže celkem</t>
  </si>
  <si>
    <t>materiál celkem</t>
  </si>
  <si>
    <t>HROMOSVOD LPS</t>
  </si>
  <si>
    <t>H</t>
  </si>
  <si>
    <t>REVIZE BLESKOSVODU</t>
  </si>
  <si>
    <t>KRABICE  PŘÍSTROJOVÉ  A  ODBOČNÉ</t>
  </si>
  <si>
    <t>OSVĚTLENÍ  VČETNĚ ZDROJŮ A POPLATKŮ ZA RECYKLACI</t>
  </si>
  <si>
    <t>POMOCNÝ MATERIÁL</t>
  </si>
  <si>
    <t>%</t>
  </si>
  <si>
    <t>BOURACÍ PRÁCE</t>
  </si>
  <si>
    <t xml:space="preserve">REVIZE ELEKTRO VÝCHOZÍ </t>
  </si>
  <si>
    <t>UVEDENÍ DO PROVOZU</t>
  </si>
  <si>
    <t>OCHRANNÉ  POSPOJOVÁNÍ</t>
  </si>
  <si>
    <t xml:space="preserve">KABELY CELOPLASTOVÉ ULOŽENÉ  POD OMÍTKOU, VE STROPNÍ KONSTRUKCI A ŽLABECH </t>
  </si>
  <si>
    <t>RYHA 3X3 ZD. CIH.</t>
  </si>
  <si>
    <t>KAPSA 10X10X5 ZD. CIH.</t>
  </si>
  <si>
    <t xml:space="preserve">PROTIPOŽÁRNÍ OPATŘENÍ </t>
  </si>
  <si>
    <t>ROZVODNICE A ROZVADĚČE</t>
  </si>
  <si>
    <t>SPÍNAČE   A  ZÁSUVKY</t>
  </si>
  <si>
    <t>OSTATNÍ</t>
  </si>
  <si>
    <t>KAPSA 15X15X5 ZD. CIH.</t>
  </si>
  <si>
    <t>TRUBKY  OHEBNÉ  A  PEVNÉ, LIŠTY</t>
  </si>
  <si>
    <t>KABELOVÉ TRASY</t>
  </si>
  <si>
    <t>TRANSFORMÁTOR VE DVOJNÁSOBNÉM RÁMEČKU (SPOLU S KONTROLNÍM MODULEM)</t>
  </si>
  <si>
    <t>SIGNÁLNÍ TAHOVÉ TLAČÍTKO - ALP. BÍLÁ</t>
  </si>
  <si>
    <t>TLAČÍTKO PROSVĚTLENÉ SIGNÁLNÍ  - ALP. BÍLÁ</t>
  </si>
  <si>
    <t>RESETOVACÍ TLAČÍTKO  - ALP. BÍLÁ</t>
  </si>
  <si>
    <t>KONTROLNÍ MODUL S ALARMEM  - ALP. BÍLÁ</t>
  </si>
  <si>
    <t xml:space="preserve">POMOCNÉ, MANIPULAČNÍ, PŘÍPRAVNÉ PRÁCE </t>
  </si>
  <si>
    <t>M3</t>
  </si>
  <si>
    <t>BEZZŠROUBOVÁ SVORKA    3 X 2,5 MM2</t>
  </si>
  <si>
    <t>OCHRANA PŘED BLESKEM</t>
  </si>
  <si>
    <t xml:space="preserve"> BLESKOSVOD - CELKEM</t>
  </si>
  <si>
    <t xml:space="preserve"> ELEKTROINSTALACE CELKEM </t>
  </si>
  <si>
    <t>SKŘÍŇ NOUZ.VYP.TLAČ.120X120X50, IP55</t>
  </si>
  <si>
    <t>UKONČENÍ  KABELU DO 5X2,5</t>
  </si>
  <si>
    <t>SPOJKA ŽLABU SZM 1</t>
  </si>
  <si>
    <t>SPOJKA ZEMNÍCÍ SVZM 1</t>
  </si>
  <si>
    <t>KPL</t>
  </si>
  <si>
    <t>UKONČENÍ VODIČŮ VČETNĚ ZAPOJENÍ A KONCOVKY DO    10MM2</t>
  </si>
  <si>
    <t>UKONČENÍ  KABELU DO 5X10</t>
  </si>
  <si>
    <t>BEZZŠROUBOVÁ SVORKA    5 X 2,5 MM2</t>
  </si>
  <si>
    <t xml:space="preserve">KABEL   3  X  1,5 MM2  </t>
  </si>
  <si>
    <t>POŽÁRNÍ UCPÁVKY HILTI CFS - F FX  EI30</t>
  </si>
  <si>
    <t>PŘÍPOJNÉ MÍSTO 230V - obecně</t>
  </si>
  <si>
    <t>PŘÍPOJNÉ MÍSTO 400V - obecně</t>
  </si>
  <si>
    <t>RYHA 5X7 ZD. CIH.</t>
  </si>
  <si>
    <t xml:space="preserve">PRŮRAZ ZDIVA DO 15 CM  ZD.CIHELNE </t>
  </si>
  <si>
    <t xml:space="preserve">PRŮRAZ ZDIVA DO 45 CM ZD.CIHELNE </t>
  </si>
  <si>
    <t>SPOLUPRÁCE S REVIZNÍM TECHNIKEM</t>
  </si>
  <si>
    <t>DRÁTĚNÝ KABELOVÝ ŽLAB  50/50  GZ VČETNĚ UCHYCENÍ</t>
  </si>
  <si>
    <t xml:space="preserve">SPOJKA UZEMŇOVACÍ SUM 1 </t>
  </si>
  <si>
    <t xml:space="preserve">Kabel se zachováním funkční integrity systému kabelové trasy P60-R.
</t>
  </si>
  <si>
    <t>ks</t>
  </si>
  <si>
    <t>m</t>
  </si>
  <si>
    <t>VÝROBA  VČETNĚ DODÁVKY MATERIÁLU A PŘÍSLUŠENSTVÍ.</t>
  </si>
  <si>
    <t>Svodič FLP-B+C MAXI V/3, TYP1+2</t>
  </si>
  <si>
    <t>kpl</t>
  </si>
  <si>
    <t>ROZVODNICE - CELKEM</t>
  </si>
  <si>
    <t>ROZVODNICE</t>
  </si>
  <si>
    <t xml:space="preserve">Stavba :
</t>
  </si>
  <si>
    <t>Část :</t>
  </si>
  <si>
    <r>
      <t>STANISLAV FIALA</t>
    </r>
    <r>
      <rPr>
        <sz val="8"/>
        <color theme="1"/>
        <rFont val="Calibri"/>
        <family val="2"/>
        <charset val="238"/>
      </rPr>
      <t xml:space="preserve">, </t>
    </r>
    <r>
      <rPr>
        <sz val="9"/>
        <color theme="1"/>
        <rFont val="Calibri"/>
        <family val="2"/>
        <charset val="238"/>
      </rPr>
      <t>PROJEKTOVÁNÍ ELEKTRICKÝCH ZAŘÍZENÍ</t>
    </r>
    <r>
      <rPr>
        <sz val="8"/>
        <color theme="1"/>
        <rFont val="Calibri"/>
        <family val="2"/>
        <charset val="238"/>
      </rPr>
      <t>, Smetanova 7, 693 01  Hustopeče, IČ: 10563253, DIČ: CZ5803262674</t>
    </r>
  </si>
  <si>
    <t>Předložený  soupis stavebních prací,dodávek a služeb s výkazem výměr je proveden dle Vyhlášky 230 /2012 Sb.</t>
  </si>
  <si>
    <t>Výkaz práce a materiálu vysčítán a odměřen z předložených výkresů projektové dokumentace</t>
  </si>
  <si>
    <t>Investor :</t>
  </si>
  <si>
    <t>PODRUŽNÝ MATERIÁL (Z POL. MATERIÁL)</t>
  </si>
  <si>
    <t>PPV  (Z POL. MONTÁŽE)</t>
  </si>
  <si>
    <t>KRABICE KU 68 -1901  - KRABICE PŘÍSTROJOVÁ</t>
  </si>
  <si>
    <t>KRABICE KU 68 -1902  - KRABICE ODBOČNÁ S VÍČKEM</t>
  </si>
  <si>
    <t>KRABICE KPR 68 - KRABICE PŘÍSTROJOVÁ</t>
  </si>
  <si>
    <t>KRABICE KO 97/5  KRABICE ODBOČNÁ S VÍČKEM</t>
  </si>
  <si>
    <t>TRUBKA OHEBNÁ TYP 2316</t>
  </si>
  <si>
    <t>UKONČENÍ VODIČŮ VČETNĚ ZAPOJENÍ A KONCOVKY DO  2,5MM2</t>
  </si>
  <si>
    <t>UKONČENÍ VODIČŮ VČETNĚ ZAPOJENÍ A KONCOVKY DO      6MM2</t>
  </si>
  <si>
    <t>UKONČENÍ  KABELU DO 5X6</t>
  </si>
  <si>
    <t>SVORKA NA POTRUBÍ BERNARD CU PAS</t>
  </si>
  <si>
    <t>VODIČ CY 4 ZŽ</t>
  </si>
  <si>
    <t>VODIČ CYA 16 ZŽ</t>
  </si>
  <si>
    <t>VYP.  Č.1  POD OMÍTKU KOMPLET (STROJEK, RÁMEČEK, KLAPKA) - BÍLÁ</t>
  </si>
  <si>
    <t>TLAČÍTKO  POD OMÍTKU KOMPLET (STROJEK, RÁMEČEK, KLAPKA)- BÍLÁ</t>
  </si>
  <si>
    <t>ZÁS. JEDNONÁSOBNÁ S OCHR. KOLÍKEM, S CLONKAMI  16A 230V BÍLÁ</t>
  </si>
  <si>
    <t>ZÁS. JEDNONÁSOBNÁ S OCHR. KOLÍKEM, S CLONKAMI  16A 230V S AKUSTICKOU OCHRANOU PROTI PŘEPĚTÍ - VŘESOVÁ</t>
  </si>
  <si>
    <t>HROMOSVODOVÁ SVORKA KŘÍŽOVÁ SK N</t>
  </si>
  <si>
    <t>HROMOSVODOVÁ SVORKA SPOJOVACÍ  SS N</t>
  </si>
  <si>
    <t>HROMOSVODOVÁ SVORKA UNIVERZÁLNÍ  SU N</t>
  </si>
  <si>
    <t>JISTIČ PL7- 4/B/1</t>
  </si>
  <si>
    <t>JISTIČ PL7- 16/B/1</t>
  </si>
  <si>
    <t>RELÉ IMPULS. Z-S230/S</t>
  </si>
  <si>
    <t>SBĚRNICE Z-GV-16/3P-3TE</t>
  </si>
  <si>
    <t>ŠTÍTEK VÝSTRAŽNÝ</t>
  </si>
  <si>
    <t>POPIS PŘÍSTROJŮ</t>
  </si>
  <si>
    <t>TRUBKA OHEBNÁ TYP 2323</t>
  </si>
  <si>
    <t>JISTIČ PL7- 20/B/3</t>
  </si>
  <si>
    <t>Svodič SLP-275 V/4</t>
  </si>
  <si>
    <t>Vypínač IS-25/3</t>
  </si>
  <si>
    <t>HROMOSVODOVÁ SVORKA OKAPOVÁ  SOC N</t>
  </si>
  <si>
    <t>HROMOSVODOVÁ SVORKA NA OKAP ROURY ST N (S PÁSKEM)</t>
  </si>
  <si>
    <r>
      <t xml:space="preserve">SVODOVÝ VODIČ  AlMgSi  </t>
    </r>
    <r>
      <rPr>
        <sz val="11"/>
        <color indexed="8"/>
        <rFont val="Calibri"/>
        <family val="2"/>
        <charset val="238"/>
      </rPr>
      <t xml:space="preserve">ф 8mm </t>
    </r>
  </si>
  <si>
    <t>PODPĚRA VEDENÍ PV 1P-55</t>
  </si>
  <si>
    <t>TRUBKA DVOUPLÁŠŤOVÁ 40</t>
  </si>
  <si>
    <t>ROZVODNICE RS3.1 - USAZENÍ</t>
  </si>
  <si>
    <t>ROZVODNICE RS3.2 - USAZENÍ</t>
  </si>
  <si>
    <t>ROZVODNICE RS3.3 - USAZENÍ</t>
  </si>
  <si>
    <t>ROZVODNICE RS3 - USAZENÍ</t>
  </si>
  <si>
    <t>ROZVODNICE RS3.4 - USAZENÍ</t>
  </si>
  <si>
    <t>ROZVODNICE R-VZT - USAZENÍ</t>
  </si>
  <si>
    <t>UKONČENÍ VODIČŮ VČETNĚ ZAPOJENÍ A KONCOVKY DO    95MM2</t>
  </si>
  <si>
    <t>UKONČENÍ  KABELU DO 4X95</t>
  </si>
  <si>
    <t>KABELOVÁ KONCOVKA DO 1KV KSCZ4X 70-95</t>
  </si>
  <si>
    <t>VODIČ CYA 10 ZŽ</t>
  </si>
  <si>
    <t>UKONČENÍ VODIČŮ VČETNĚ ZAPOJENÍ A KONCOVKY DO    16MM2</t>
  </si>
  <si>
    <t>UKONČENÍ  KABELU DO 5X16</t>
  </si>
  <si>
    <t>Bezhalogenové kabely např. NHXMH, 1-CXKH-R</t>
  </si>
  <si>
    <t xml:space="preserve">KABEL   3  X  2,5 MM2   </t>
  </si>
  <si>
    <t xml:space="preserve">KABEL   5  X  1,5 MM2 </t>
  </si>
  <si>
    <t xml:space="preserve">KABEL   5  X     6 MM2   </t>
  </si>
  <si>
    <t>V Hustopečích 01/2022</t>
  </si>
  <si>
    <t>SILNOPROUDÁ ELEKTROINSTALACE - dotační část</t>
  </si>
  <si>
    <t>SILNOPROUDÁ ELEKTROINSTALACE - nedotační část (jídena)</t>
  </si>
  <si>
    <t>MĚŘÍCÍ TRANSFORMÁTOR 200/5A</t>
  </si>
  <si>
    <t>POJISTKOVÝ ODPÍNAČ - OPVP10-3</t>
  </si>
  <si>
    <t>POJISTKOVÁ VLOŽKA 2A</t>
  </si>
  <si>
    <t>JISTIČ PL7- 63/B/3</t>
  </si>
  <si>
    <t>JISTIČ PL7- 25/B/3</t>
  </si>
  <si>
    <t>JISTIČ PL7- 32/B/3</t>
  </si>
  <si>
    <t>JISTIČ PFL7-10/1N/C/003</t>
  </si>
  <si>
    <t>JISTIČ PL7- 10/B/1</t>
  </si>
  <si>
    <t>PROUDOVÝ CHRÁNIČ PF7-40/4/003</t>
  </si>
  <si>
    <t>JISTIČ PL7- 16/C/1</t>
  </si>
  <si>
    <t>JISTIČ PL7- 16/B/3</t>
  </si>
  <si>
    <t>VÝKONOVÝ JISTIČ 3VA1, VEL. 160</t>
  </si>
  <si>
    <t>NOVÉ ŠASI + KRYCÍ PLECHY  ROZVODNICE RH - POLE Č.1</t>
  </si>
  <si>
    <t>h</t>
  </si>
  <si>
    <t>ÚPRAVA ROZVODNICE RH - POLE Č.1</t>
  </si>
  <si>
    <t>PŘIPOJOVACÍ SADA</t>
  </si>
  <si>
    <t>KRYT SVOREK</t>
  </si>
  <si>
    <t>ELEKTROMĚR, TŘÍFÁZOVÝ, PODRUŽNÝ NA DIN LIŠTU (POLE Č.2)</t>
  </si>
  <si>
    <t>CELKEM ROZVODNICE RH - POLE Č.1</t>
  </si>
  <si>
    <t>Velkoobsahové rozvodnice  pod omítku, barva bílá, 120m, ocel</t>
  </si>
  <si>
    <t>ROZVODNICE RS1.2 - doplnění</t>
  </si>
  <si>
    <t>ROZVODNICE RH - POLE Č.1 - úprava, doplnění</t>
  </si>
  <si>
    <t>ÚPRAVA ROZVODNICE  RS1.2</t>
  </si>
  <si>
    <t>KRYCÍ PLECHY  ROZVODNICE  RS1.2</t>
  </si>
  <si>
    <t>CELKEM ROZVODNICE RS1.2</t>
  </si>
  <si>
    <t>Vypínač IS-63/3</t>
  </si>
  <si>
    <t>JISTIČ PL7- 40/B/3</t>
  </si>
  <si>
    <t>JISTIČ PFL7-16/1N/C/003</t>
  </si>
  <si>
    <t>JISTIČ PL7- 25/C/1</t>
  </si>
  <si>
    <t>ROZVODNICE RS3</t>
  </si>
  <si>
    <t>CELKEM ROZVODNICE RS3</t>
  </si>
  <si>
    <t>ROZVODNICE RS3.1</t>
  </si>
  <si>
    <t>CELKEM ROZVODNICE RS3.1</t>
  </si>
  <si>
    <t>Plastová rozvodnice pod omítku 2x12+2 m</t>
  </si>
  <si>
    <t>ROZVODNICE RS3.2</t>
  </si>
  <si>
    <t>CELKEM ROZVODNICE RS3.2</t>
  </si>
  <si>
    <t>ROZVODNICE RS3.3</t>
  </si>
  <si>
    <t>CELKEM ROZVODNICE RS3.3</t>
  </si>
  <si>
    <t>Plastová rozvodnice pod omítku do dutých stěn 48+8m</t>
  </si>
  <si>
    <t>ROZVODNICE RS3.4</t>
  </si>
  <si>
    <t>CELKEM ROZVODNICE RS3.4</t>
  </si>
  <si>
    <t>Vypínač IS-40/3</t>
  </si>
  <si>
    <t>CELKEM ROZVODNICE R-VZT</t>
  </si>
  <si>
    <t>ROZVODNICE RR-VZT</t>
  </si>
  <si>
    <t>Plastová rozvodnice pod omítku, bílé dveře, 8m</t>
  </si>
  <si>
    <t>RELÉ INSTALAČNÍ Z-R230/16-10</t>
  </si>
  <si>
    <t>RELÉ ČASOVÉ ZRER/W</t>
  </si>
  <si>
    <t>SVORKY 2,5mm2</t>
  </si>
  <si>
    <t>KOORDINACE S OSTATNÍMI PROFESEMI</t>
  </si>
  <si>
    <t>PODPĚRA VEDENÍ PV 21d</t>
  </si>
  <si>
    <t>ÚPRAVA STÁVAJÍVCÍ OCHRANY PŘED BLESKEM</t>
  </si>
  <si>
    <t>PODSTAVEC BETONOVÝ PB 19 + Podl. PB 19</t>
  </si>
  <si>
    <t>TYČ JÍMACÍ JR 2,5  FEZN BEZ OSAZENÍ</t>
  </si>
  <si>
    <t>PROPOJENÍ SE STÁVAJÍCÍ JÍMACÍ SOUSTAVOU</t>
  </si>
  <si>
    <t xml:space="preserve">SVORKA K JÍMACÍ TYČI SJ1B N </t>
  </si>
  <si>
    <t>Přemyslovo nám. 1 - vybudování nových učeben, rekonstrukce stávajících</t>
  </si>
  <si>
    <t>Silnoproudá elektrotechnika, hromosvod</t>
  </si>
  <si>
    <t>MČ Brno -Slatina, Tilhonova 59, Brno Slatina 627 00</t>
  </si>
  <si>
    <t>KRABICE KPR 68/71L 73X35 DUTÉ STĚNY</t>
  </si>
  <si>
    <t xml:space="preserve">KABEL   2  X  1,5 MM2  </t>
  </si>
  <si>
    <t xml:space="preserve">KABEL   5  X     16 MM2   </t>
  </si>
  <si>
    <t xml:space="preserve">KABEL   4  X  1,5 MM2 </t>
  </si>
  <si>
    <t xml:space="preserve">KABEL   5  X     10 MM2   </t>
  </si>
  <si>
    <t xml:space="preserve">KABEL   CYKY 3x95+70 MM2   </t>
  </si>
  <si>
    <t xml:space="preserve">KABEL   5  X  6 MM2  </t>
  </si>
  <si>
    <t xml:space="preserve">KABEL   5  X  1,5 MM2  </t>
  </si>
  <si>
    <t xml:space="preserve">Práce naceněné stavbou - </t>
  </si>
  <si>
    <t>* Výmalba</t>
  </si>
  <si>
    <t xml:space="preserve">* Osekání kachliček - následné obložení </t>
  </si>
  <si>
    <t>* Zapravení drážek</t>
  </si>
  <si>
    <t>* Částečná oprava omítek</t>
  </si>
  <si>
    <t>* Sádrokartonový podhled</t>
  </si>
  <si>
    <t>sv. vestavné LED 27W/4000K, 4100lm, těleso sv. Al slitina, barva bílá, opálový difuzor, IP43, 230V, d=260mm</t>
  </si>
  <si>
    <t>sv. přisazené LED 87W/4000K, 8960lm, těleso AL slitina, různá barevná provedení, difuzor vysoký opál, l=2880mm, 230V</t>
  </si>
  <si>
    <t>sv. přisazené LED 49W/4000K, 4477lm, těleso AL slitina, různá barevná provedení, difuzor vysoký opál, l=1512mm, 230V</t>
  </si>
  <si>
    <t>sv. vestavné LED 43W/4000K, barva rámečku bílá, mikroprismatický difuzor, UGR&lt;19, do podhledu 600x600mm, 230V</t>
  </si>
  <si>
    <t>sv. nástěnné LED 21W/4000K, těleso sv. AL slitina, barva bílá, vysoký opálový kryt, l= 600mm, 230V</t>
  </si>
  <si>
    <t>sv. nástěnné LED 49W/4000K, těleso sv. AL slitina, barva bílá, vysoký opálový kryt, l= 1512mm, 230V</t>
  </si>
  <si>
    <t>sv. závěsné LED 60W/4000K, těleso sv. Al slitina, barva bílá, černý vnitřní rámeček, bílý baldachýn, d=800mm, DALI, 230V</t>
  </si>
  <si>
    <t>sv. závěsné LED 78W/4000K, těleso sv. Al slitina, barva bílá, černý vnitřní rámeček, bílý baldachýn, d=1000mm, DALI, 230V</t>
  </si>
  <si>
    <t>synchronizace tlačítek, přívod 5x1,5mm</t>
  </si>
  <si>
    <t>sv. nástěnné LED 13,5W/4000K, těleso sv. Al slitina, barva černá, asmyetrická optika DOWN, wallwasher UP, difuzor tvrzené sklo, IK09, IP66</t>
  </si>
  <si>
    <t>sv. přisazené LED 104W/4000K, těleso sv. Al slitina, různá barevná provedení, satine mikropyramidový kryt, d=950mm, 230V</t>
  </si>
  <si>
    <t>sv. přisazené, LED 48W, 3000K, d=650mm, h=80mm, hliníkové těleso, opálové plexi, různé barevné provedení</t>
  </si>
  <si>
    <t>sv LED přisazené 3,5W nouzové  přii výpadku svítící 1h, autotest, optika area, vč. piktogramu, IP65</t>
  </si>
  <si>
    <t>sv. přisazené protipanické LED 3W, 1h, autotest, open space</t>
  </si>
  <si>
    <t>sv. nouzové vestavné LED 2W, protipanické, optika koridor, 3h autotest</t>
  </si>
  <si>
    <t>LED podsvětlení 4000K</t>
  </si>
  <si>
    <t>kit pro vestavbu</t>
  </si>
  <si>
    <t>stmívatelné trafo DALI</t>
  </si>
  <si>
    <t>LED podsvětlení 4000K Ra85</t>
  </si>
  <si>
    <t>A</t>
  </si>
  <si>
    <t>B</t>
  </si>
  <si>
    <t>B1</t>
  </si>
  <si>
    <t>C</t>
  </si>
  <si>
    <t>D</t>
  </si>
  <si>
    <t>D2</t>
  </si>
  <si>
    <t>E</t>
  </si>
  <si>
    <t>E1</t>
  </si>
  <si>
    <t>E1/E.p</t>
  </si>
  <si>
    <t>F</t>
  </si>
  <si>
    <t>G</t>
  </si>
  <si>
    <t>G1</t>
  </si>
  <si>
    <t>N</t>
  </si>
  <si>
    <t>N2</t>
  </si>
  <si>
    <t>N3</t>
  </si>
  <si>
    <t>V2</t>
  </si>
  <si>
    <t>V2.p</t>
  </si>
  <si>
    <t>V2.z</t>
  </si>
  <si>
    <t>V3</t>
  </si>
  <si>
    <t>V3.p</t>
  </si>
  <si>
    <t>V3.z</t>
  </si>
  <si>
    <t>V4</t>
  </si>
  <si>
    <t>V4.p</t>
  </si>
  <si>
    <t>V4.z</t>
  </si>
  <si>
    <t>V5</t>
  </si>
  <si>
    <t>V5.p</t>
  </si>
  <si>
    <t>V5.z</t>
  </si>
  <si>
    <t>V6</t>
  </si>
  <si>
    <t>V6.p</t>
  </si>
  <si>
    <t>V6.z</t>
  </si>
  <si>
    <t>LED</t>
  </si>
  <si>
    <t xml:space="preserve">Vestavný profil LED 75W/4000k, speciální opálový difuzor, délka dle projektu </t>
  </si>
  <si>
    <t>Travo 24V pro LED pásek</t>
  </si>
  <si>
    <t xml:space="preserve">IK1 -Podlahová krabice s nast. hloubkou  pro 12 modulů 
1x Podlahová krabice 088020    12 a 18 modulů                                                                1x Nerezový kryt podlahové krabice 12 a 18 modulů  088004  
</t>
  </si>
  <si>
    <t>PK1 - Podlahová krabice s nast. hloubkou  pro 18 modulů 
1x Podlahová krabice 088020    12 a 18 modulů                                                                                            1x Nerezový kryt podlahové krabice 12 a 18 modulů  088004                                                                                                                                                       1x Plastová instalační krabice do betonové podlahy 088191 pro 12 a 18 m.                                                                                                                                                     2x Zásuvka 230V 2P+T, bílá, 2mod, 771 40
2x Zásuvka 230V s přepěť.ochr., červená, 2mod, S77141
prostor pro  zásuvky RJ 45- (dodávka slaboproudu)</t>
  </si>
  <si>
    <t>TLAČÍTKO  POD OMÍTKU KOMPLET (STROJEK, RÁMEČEK, KLAPKA, DOUTNAVKA)- BÍLÁ</t>
  </si>
  <si>
    <t>ZÁS. DVOJNÁSOBNÁ S OCHR. KOLÍKEM, S CLONKAMI  16A 230V S AKUSTICKOU OCHRANOU PROTI PŘEPĚTÍ - VŘESOVÁ</t>
  </si>
  <si>
    <t>VYP.  Č.6  POD OMÍTKU KOMPLET (STROJEK, RÁMEČEK, KLAPKA)- BÍLÁ</t>
  </si>
  <si>
    <t xml:space="preserve">SPÍNAČ ŽALUZIOVÝ  POD OMÍTKU KOMPLET (STROJEK, RÁMEČEK, KLAPKA) - BÍLÁ </t>
  </si>
  <si>
    <t>ŘÍDÍCÍ RELÉ UC42</t>
  </si>
  <si>
    <t xml:space="preserve">ZÁS. 230V DO PAR. ŽLABU 45x45  - BÍLÁ - S OCHR. KOLÍKEM, S CLONKAMI </t>
  </si>
  <si>
    <t>ZÁS. 230V DO PAR. ŽLABU 45x45  - KARMÍNOVÁ S OCHR. KOLÍKEM, S CLONKAMI, S OCHRANOU PŘED PŘEPĚTÍM, S AKUSTICKOU SIGNALIZACÍ PORUCHY</t>
  </si>
  <si>
    <t>NIKA  ZD.CIH/SDK</t>
  </si>
  <si>
    <t>VYHLEDÁNÍ STÁVAJÍCÍH OKRUHŮ</t>
  </si>
  <si>
    <t>PROSTUP PRO KABELY S INTEGROVANOU PVC MANŽETOU</t>
  </si>
  <si>
    <t>* lešení</t>
  </si>
  <si>
    <t>Návrh osv. myLIGHT s.r.o.  Tomáš Kadlec +420 607 154 253</t>
  </si>
  <si>
    <t>UPS1</t>
  </si>
  <si>
    <t>Ing. Ondřej Mikušek +420 603 577 535 UPS Technology, spol. s r.o. (mikusek@ups.cz)</t>
  </si>
  <si>
    <t>Poplatek za elektroodpad</t>
  </si>
  <si>
    <t>Doprava UPS a technika (bez jeřábnických prací v místě vykládky)</t>
  </si>
  <si>
    <t xml:space="preserve">Odborná instalace na odjištěné rozvody a zaškolení obsluhy v den instalace. Instalace na připravenou kabeláž. </t>
  </si>
  <si>
    <t>Protipožární skříň EI 45</t>
  </si>
  <si>
    <t>INFRAČERVENÝ NÁST. SENZOR - BARVA BÍLÁ - ÚHEL ZÁCHYTU SENZORU: 240°
ROZMĚRY: 90 X 60 X 100 MM - STUPEŇ KRYTÍ IP54, TŘÍDA OCHRANY II</t>
  </si>
  <si>
    <t>UKONČENÍ  KABELU DO 3X4 / 3x6</t>
  </si>
  <si>
    <t xml:space="preserve">KABEL   4  X  2,5 MM2 </t>
  </si>
  <si>
    <t>DEMONTÁŽNÍ PRÁCE</t>
  </si>
  <si>
    <t>UZEMŇOVACÍ VODIČ  FEZN  ф10mm</t>
  </si>
  <si>
    <t>HROMOSVODOVÁ SVORKA PÁSKA-DRÁT SR3a</t>
  </si>
  <si>
    <t xml:space="preserve">HROMOSVODOVÁ SVORKA PRO ZEMNÍCÍ PÁSKU SR2b </t>
  </si>
  <si>
    <t>ZEMNÍCÍ PÁSKA FeZn 30x4 (0,94 kg/m)</t>
  </si>
  <si>
    <t>STÍTEK SMALT.UM  HMOTA-OZNAC SVODŮ</t>
  </si>
  <si>
    <t xml:space="preserve">VODIČ CUI DÉLKA 3,5M/20MM </t>
  </si>
  <si>
    <t>PODPĚRA VEDENÍ PA ŠEDÁ PRO VODIČE HVI/CUI D 20MM S PRSTENCEM D 30MM A ZÁVITEM M8</t>
  </si>
  <si>
    <t>TVAROVÁNÍ MONT DILU JIMACE</t>
  </si>
  <si>
    <t>OCHRANNÝ ÚHELNÍK VČETNĚ DRŽÁKŮ</t>
  </si>
  <si>
    <t>PROPOJENÍ SE STÁVAJÍCÍ ZEMNÍCÍ SOUSTAVOU</t>
  </si>
  <si>
    <t>NAPOJENÍ NA STÁVAJÍCÍ SVODY</t>
  </si>
  <si>
    <t>PRIPL.NA ZATAHOVANI KABELU DO CHRÁNIČKY</t>
  </si>
  <si>
    <t>INFRA PŘÍJMAČ (čidlo pro osv.)</t>
  </si>
  <si>
    <t>INFRA PŘÍJMAČ  (čidlo pro osv.)</t>
  </si>
  <si>
    <t>Před započetím výkopových prací pro zemnící pásek FeZn je třeba ověřit pozici všech inženýrských sítí.</t>
  </si>
  <si>
    <t>VÝKOPOVÉ PRÁCE</t>
  </si>
  <si>
    <t>Zajišťuje stavba</t>
  </si>
  <si>
    <t>RIS STÁVAJÍCÍ  - DOPLNĚNÍ POJISTKY 200A</t>
  </si>
  <si>
    <t>Technologie VFI, 15kVA/13,5kW, PF09, 3F:3F, řízení mikroprocesorem, RS232 port, USB, slot pro komunikaci, softwarw pro Windows, automatický by-pass, auto power OFF, battery test, autorestar, včetně baterií, E.P.O.</t>
  </si>
  <si>
    <t>VYPÍNACÍ SPOUŠŤ</t>
  </si>
  <si>
    <t>D.1.4.5 - 23   Výkaz výměr prací a materiálu</t>
  </si>
  <si>
    <t>napínaný podhled design blána, V3,včetně instalce a podružného materiálu</t>
  </si>
  <si>
    <t>napínaný podhled design blána, V4,včetně instalce a podružného materiálu</t>
  </si>
  <si>
    <t>napínaný podhled design blána V4,včetně instalce a podružného materiálu</t>
  </si>
  <si>
    <t>napínaný podhled design blána V5,včetně instalce a podružného materiálu</t>
  </si>
  <si>
    <t>napínaný podhled blána design V6,včetně instalce a podružného materiálu</t>
  </si>
  <si>
    <t xml:space="preserve">ANTIKOROZNÍ PÁSKA  KSB 50x10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</si>
</sst>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2" formatCode="_-* #,##0\ &quot;Kč&quot;_-;\-* #,##0\ &quot;Kč&quot;_-;_-* &quot;-&quot;\ &quot;Kč&quot;_-;_-@_-"/>
    <numFmt numFmtId="44" formatCode="_-* #,##0.00\ &quot;Kč&quot;_-;\-* #,##0.00\ &quot;Kč&quot;_-;_-* &quot;-&quot;??\ &quot;Kč&quot;_-;_-@_-"/>
    <numFmt numFmtId="164" formatCode="0.0"/>
    <numFmt numFmtId="165" formatCode="#,##0.0\ &quot;Kč&quot;"/>
    <numFmt numFmtId="166" formatCode="#,##0\ &quot;Kč&quot;"/>
    <numFmt numFmtId="167" formatCode="#,##0.0\ _K_č"/>
  </numFmts>
  <fonts count="66" x14ac:knownFonts="1"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40"/>
      <name val="Calibri"/>
      <family val="2"/>
      <charset val="238"/>
    </font>
    <font>
      <sz val="11"/>
      <name val="Calibri"/>
      <family val="2"/>
      <charset val="238"/>
    </font>
    <font>
      <b/>
      <sz val="11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color indexed="8"/>
      <name val="Arial CE"/>
      <family val="2"/>
      <charset val="238"/>
    </font>
    <font>
      <b/>
      <sz val="8"/>
      <color indexed="8"/>
      <name val="Arial CE"/>
      <family val="2"/>
      <charset val="238"/>
    </font>
    <font>
      <b/>
      <sz val="11"/>
      <name val="Calibri"/>
      <family val="2"/>
      <charset val="238"/>
      <scheme val="minor"/>
    </font>
    <font>
      <sz val="10"/>
      <name val="Arial CE"/>
      <charset val="238"/>
    </font>
    <font>
      <sz val="10"/>
      <name val="Arial CE"/>
      <family val="2"/>
      <charset val="238"/>
    </font>
    <font>
      <sz val="8"/>
      <name val="Arial"/>
      <family val="2"/>
    </font>
    <font>
      <b/>
      <sz val="8"/>
      <name val="Arial"/>
      <family val="2"/>
    </font>
    <font>
      <sz val="11"/>
      <color rgb="FFFF0000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1"/>
      <name val="Arial"/>
      <family val="2"/>
      <charset val="238"/>
    </font>
    <font>
      <sz val="15"/>
      <name val="Arial"/>
      <family val="2"/>
      <charset val="238"/>
    </font>
    <font>
      <b/>
      <sz val="11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1"/>
      <color indexed="8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sz val="8"/>
      <color theme="1"/>
      <name val="Arial"/>
      <family val="2"/>
      <charset val="238"/>
    </font>
    <font>
      <sz val="8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8"/>
      <name val="Arial"/>
      <family val="2"/>
      <charset val="238"/>
    </font>
    <font>
      <sz val="8"/>
      <name val="MS Sans Serif"/>
      <charset val="1"/>
    </font>
    <font>
      <sz val="9"/>
      <name val="Arial Narrow"/>
      <family val="2"/>
      <charset val="238"/>
    </font>
    <font>
      <u/>
      <sz val="10"/>
      <color indexed="12"/>
      <name val="Arial CE"/>
      <family val="2"/>
      <charset val="238"/>
    </font>
    <font>
      <sz val="11"/>
      <color rgb="FF7030A0"/>
      <name val="Calibri"/>
      <family val="2"/>
      <charset val="238"/>
      <scheme val="minor"/>
    </font>
    <font>
      <b/>
      <sz val="10"/>
      <name val="Arial CE"/>
      <charset val="238"/>
    </font>
    <font>
      <sz val="11"/>
      <color theme="0" tint="-0.499984740745262"/>
      <name val="Calibri"/>
      <family val="2"/>
      <charset val="238"/>
      <scheme val="minor"/>
    </font>
    <font>
      <b/>
      <sz val="11"/>
      <color theme="0" tint="-0.499984740745262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0"/>
      <color theme="1"/>
      <name val="Calibri"/>
      <family val="2"/>
      <charset val="238"/>
    </font>
    <font>
      <sz val="8"/>
      <color theme="1"/>
      <name val="Calibri"/>
      <family val="2"/>
      <charset val="238"/>
    </font>
    <font>
      <sz val="9"/>
      <color theme="1"/>
      <name val="Calibri"/>
      <family val="2"/>
      <charset val="238"/>
    </font>
    <font>
      <sz val="11"/>
      <color rgb="FFC00000"/>
      <name val="Arial"/>
      <family val="2"/>
      <charset val="238"/>
    </font>
    <font>
      <sz val="10"/>
      <color rgb="FFC00000"/>
      <name val="Arial CE"/>
      <charset val="238"/>
    </font>
    <font>
      <sz val="14"/>
      <name val="Arial"/>
      <family val="2"/>
      <charset val="238"/>
    </font>
    <font>
      <sz val="11"/>
      <name val="Arial CE"/>
      <charset val="238"/>
    </font>
    <font>
      <u/>
      <sz val="11"/>
      <color theme="1"/>
      <name val="Calibri"/>
      <family val="2"/>
      <charset val="238"/>
      <scheme val="minor"/>
    </font>
    <font>
      <sz val="10"/>
      <color indexed="8"/>
      <name val="Arial"/>
      <family val="2"/>
      <charset val="238"/>
    </font>
    <font>
      <b/>
      <sz val="11"/>
      <color rgb="FFFF0000"/>
      <name val="Calibri"/>
      <family val="2"/>
      <charset val="238"/>
    </font>
    <font>
      <b/>
      <sz val="11"/>
      <color rgb="FF7030A0"/>
      <name val="Calibri"/>
      <family val="2"/>
      <charset val="238"/>
    </font>
    <font>
      <b/>
      <sz val="11"/>
      <color rgb="FF7030A0"/>
      <name val="Calibri"/>
      <family val="2"/>
      <charset val="238"/>
      <scheme val="minor"/>
    </font>
    <font>
      <sz val="8"/>
      <color rgb="FF7030A0"/>
      <name val="MS Sans Serif"/>
      <charset val="238"/>
    </font>
    <font>
      <sz val="11"/>
      <color rgb="FF7030A0"/>
      <name val="Calibri"/>
      <family val="2"/>
      <charset val="238"/>
    </font>
    <font>
      <sz val="11"/>
      <color theme="0" tint="-0.499984740745262"/>
      <name val="Calibri"/>
      <family val="2"/>
      <charset val="238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75">
    <xf numFmtId="0" fontId="0" fillId="0" borderId="0"/>
    <xf numFmtId="0" fontId="8" fillId="0" borderId="0"/>
    <xf numFmtId="0" fontId="9" fillId="0" borderId="2">
      <alignment horizontal="justify" vertical="center" wrapText="1"/>
      <protection locked="0"/>
    </xf>
    <xf numFmtId="0" fontId="9" fillId="0" borderId="2">
      <alignment horizontal="justify" vertical="center" wrapText="1"/>
      <protection locked="0"/>
    </xf>
    <xf numFmtId="0" fontId="10" fillId="0" borderId="2">
      <alignment horizontal="justify" vertical="center" wrapText="1"/>
      <protection locked="0"/>
    </xf>
    <xf numFmtId="0" fontId="12" fillId="0" borderId="0"/>
    <xf numFmtId="0" fontId="12" fillId="0" borderId="0"/>
    <xf numFmtId="49" fontId="13" fillId="0" borderId="1" applyNumberFormat="0">
      <alignment vertical="center" wrapText="1"/>
    </xf>
    <xf numFmtId="0" fontId="14" fillId="0" borderId="1">
      <alignment horizontal="center" vertical="center"/>
    </xf>
    <xf numFmtId="3" fontId="15" fillId="0" borderId="1" applyFill="0">
      <alignment horizontal="right" vertical="center"/>
    </xf>
    <xf numFmtId="0" fontId="14" fillId="0" borderId="2">
      <alignment horizontal="left" vertical="center" wrapText="1" indent="1"/>
    </xf>
    <xf numFmtId="0" fontId="15" fillId="0" borderId="1">
      <alignment horizontal="left" vertical="center" wrapText="1"/>
    </xf>
    <xf numFmtId="0" fontId="8" fillId="0" borderId="0"/>
    <xf numFmtId="0" fontId="18" fillId="0" borderId="0" applyNumberFormat="0" applyFill="0" applyBorder="0" applyAlignment="0" applyProtection="0"/>
    <xf numFmtId="0" fontId="19" fillId="0" borderId="4" applyNumberFormat="0" applyFill="0" applyAlignment="0" applyProtection="0"/>
    <xf numFmtId="0" fontId="20" fillId="0" borderId="5" applyNumberFormat="0" applyFill="0" applyAlignment="0" applyProtection="0"/>
    <xf numFmtId="0" fontId="21" fillId="0" borderId="6" applyNumberFormat="0" applyFill="0" applyAlignment="0" applyProtection="0"/>
    <xf numFmtId="0" fontId="21" fillId="0" borderId="0" applyNumberFormat="0" applyFill="0" applyBorder="0" applyAlignment="0" applyProtection="0"/>
    <xf numFmtId="0" fontId="22" fillId="2" borderId="0" applyNumberFormat="0" applyBorder="0" applyAlignment="0" applyProtection="0"/>
    <xf numFmtId="0" fontId="23" fillId="3" borderId="0" applyNumberFormat="0" applyBorder="0" applyAlignment="0" applyProtection="0"/>
    <xf numFmtId="0" fontId="24" fillId="4" borderId="0" applyNumberFormat="0" applyBorder="0" applyAlignment="0" applyProtection="0"/>
    <xf numFmtId="0" fontId="25" fillId="5" borderId="7" applyNumberFormat="0" applyAlignment="0" applyProtection="0"/>
    <xf numFmtId="0" fontId="26" fillId="6" borderId="8" applyNumberFormat="0" applyAlignment="0" applyProtection="0"/>
    <xf numFmtId="0" fontId="27" fillId="6" borderId="7" applyNumberFormat="0" applyAlignment="0" applyProtection="0"/>
    <xf numFmtId="0" fontId="28" fillId="0" borderId="9" applyNumberFormat="0" applyFill="0" applyAlignment="0" applyProtection="0"/>
    <xf numFmtId="0" fontId="29" fillId="7" borderId="10" applyNumberFormat="0" applyAlignment="0" applyProtection="0"/>
    <xf numFmtId="0" fontId="16" fillId="0" borderId="0" applyNumberFormat="0" applyFill="0" applyBorder="0" applyAlignment="0" applyProtection="0"/>
    <xf numFmtId="0" fontId="17" fillId="8" borderId="11" applyNumberFormat="0" applyFont="0" applyAlignment="0" applyProtection="0"/>
    <xf numFmtId="0" fontId="30" fillId="0" borderId="0" applyNumberFormat="0" applyFill="0" applyBorder="0" applyAlignment="0" applyProtection="0"/>
    <xf numFmtId="0" fontId="6" fillId="0" borderId="12" applyNumberFormat="0" applyFill="0" applyAlignment="0" applyProtection="0"/>
    <xf numFmtId="0" fontId="31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11" borderId="0" applyNumberFormat="0" applyBorder="0" applyAlignment="0" applyProtection="0"/>
    <xf numFmtId="0" fontId="31" fillId="12" borderId="0" applyNumberFormat="0" applyBorder="0" applyAlignment="0" applyProtection="0"/>
    <xf numFmtId="0" fontId="31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31" fillId="16" borderId="0" applyNumberFormat="0" applyBorder="0" applyAlignment="0" applyProtection="0"/>
    <xf numFmtId="0" fontId="31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9" borderId="0" applyNumberFormat="0" applyBorder="0" applyAlignment="0" applyProtection="0"/>
    <xf numFmtId="0" fontId="31" fillId="20" borderId="0" applyNumberFormat="0" applyBorder="0" applyAlignment="0" applyProtection="0"/>
    <xf numFmtId="0" fontId="31" fillId="21" borderId="0" applyNumberFormat="0" applyBorder="0" applyAlignment="0" applyProtection="0"/>
    <xf numFmtId="0" fontId="17" fillId="22" borderId="0" applyNumberFormat="0" applyBorder="0" applyAlignment="0" applyProtection="0"/>
    <xf numFmtId="0" fontId="17" fillId="23" borderId="0" applyNumberFormat="0" applyBorder="0" applyAlignment="0" applyProtection="0"/>
    <xf numFmtId="0" fontId="31" fillId="24" borderId="0" applyNumberFormat="0" applyBorder="0" applyAlignment="0" applyProtection="0"/>
    <xf numFmtId="0" fontId="31" fillId="25" borderId="0" applyNumberFormat="0" applyBorder="0" applyAlignment="0" applyProtection="0"/>
    <xf numFmtId="0" fontId="17" fillId="26" borderId="0" applyNumberFormat="0" applyBorder="0" applyAlignment="0" applyProtection="0"/>
    <xf numFmtId="0" fontId="17" fillId="27" borderId="0" applyNumberFormat="0" applyBorder="0" applyAlignment="0" applyProtection="0"/>
    <xf numFmtId="0" fontId="31" fillId="28" borderId="0" applyNumberFormat="0" applyBorder="0" applyAlignment="0" applyProtection="0"/>
    <xf numFmtId="0" fontId="31" fillId="29" borderId="0" applyNumberFormat="0" applyBorder="0" applyAlignment="0" applyProtection="0"/>
    <xf numFmtId="0" fontId="17" fillId="30" borderId="0" applyNumberFormat="0" applyBorder="0" applyAlignment="0" applyProtection="0"/>
    <xf numFmtId="0" fontId="17" fillId="31" borderId="0" applyNumberFormat="0" applyBorder="0" applyAlignment="0" applyProtection="0"/>
    <xf numFmtId="0" fontId="31" fillId="32" borderId="0" applyNumberFormat="0" applyBorder="0" applyAlignment="0" applyProtection="0"/>
    <xf numFmtId="44" fontId="12" fillId="0" borderId="0" applyFont="0" applyFill="0" applyBorder="0" applyAlignment="0" applyProtection="0"/>
    <xf numFmtId="0" fontId="12" fillId="0" borderId="0"/>
    <xf numFmtId="0" fontId="8" fillId="0" borderId="0"/>
    <xf numFmtId="0" fontId="8" fillId="0" borderId="0"/>
    <xf numFmtId="0" fontId="8" fillId="0" borderId="0"/>
    <xf numFmtId="0" fontId="12" fillId="0" borderId="0"/>
    <xf numFmtId="0" fontId="8" fillId="0" borderId="0"/>
    <xf numFmtId="0" fontId="1" fillId="8" borderId="11" applyNumberFormat="0" applyFont="0" applyAlignment="0" applyProtection="0"/>
    <xf numFmtId="0" fontId="8" fillId="0" borderId="0"/>
    <xf numFmtId="0" fontId="17" fillId="8" borderId="11" applyNumberFormat="0" applyFont="0" applyAlignment="0" applyProtection="0"/>
    <xf numFmtId="0" fontId="36" fillId="0" borderId="0"/>
    <xf numFmtId="44" fontId="36" fillId="0" borderId="0" applyFont="0" applyFill="0" applyBorder="0" applyAlignment="0" applyProtection="0"/>
    <xf numFmtId="0" fontId="43" fillId="0" borderId="0" applyAlignment="0">
      <alignment vertical="top"/>
      <protection locked="0"/>
    </xf>
    <xf numFmtId="0" fontId="12" fillId="0" borderId="0"/>
    <xf numFmtId="0" fontId="13" fillId="0" borderId="0"/>
    <xf numFmtId="164" fontId="44" fillId="0" borderId="0" applyBorder="0"/>
    <xf numFmtId="0" fontId="45" fillId="0" borderId="0" applyNumberFormat="0" applyFill="0" applyBorder="0" applyAlignment="0" applyProtection="0"/>
    <xf numFmtId="0" fontId="8" fillId="0" borderId="0"/>
    <xf numFmtId="0" fontId="8" fillId="0" borderId="0"/>
    <xf numFmtId="0" fontId="8" fillId="0" borderId="0"/>
    <xf numFmtId="0" fontId="59" fillId="0" borderId="0"/>
  </cellStyleXfs>
  <cellXfs count="274">
    <xf numFmtId="0" fontId="0" fillId="0" borderId="0" xfId="0"/>
    <xf numFmtId="0" fontId="7" fillId="0" borderId="0" xfId="0" applyFont="1"/>
    <xf numFmtId="0" fontId="6" fillId="0" borderId="0" xfId="0" applyFont="1"/>
    <xf numFmtId="0" fontId="2" fillId="0" borderId="0" xfId="0" applyFont="1"/>
    <xf numFmtId="0" fontId="32" fillId="0" borderId="0" xfId="6" applyFont="1"/>
    <xf numFmtId="0" fontId="8" fillId="0" borderId="0" xfId="6" applyFont="1"/>
    <xf numFmtId="0" fontId="8" fillId="0" borderId="3" xfId="6" applyFont="1" applyBorder="1"/>
    <xf numFmtId="0" fontId="32" fillId="0" borderId="0" xfId="5" applyFont="1" applyAlignment="1">
      <alignment horizontal="left"/>
    </xf>
    <xf numFmtId="0" fontId="0" fillId="0" borderId="0" xfId="0" applyFill="1"/>
    <xf numFmtId="0" fontId="2" fillId="0" borderId="0" xfId="0" applyFont="1" applyBorder="1"/>
    <xf numFmtId="0" fontId="2" fillId="0" borderId="1" xfId="0" applyFont="1" applyBorder="1"/>
    <xf numFmtId="0" fontId="16" fillId="0" borderId="0" xfId="0" applyFont="1"/>
    <xf numFmtId="0" fontId="0" fillId="0" borderId="0" xfId="0" applyFill="1" applyBorder="1"/>
    <xf numFmtId="0" fontId="3" fillId="0" borderId="0" xfId="0" applyFont="1"/>
    <xf numFmtId="0" fontId="4" fillId="0" borderId="0" xfId="0" applyFont="1" applyFill="1" applyBorder="1"/>
    <xf numFmtId="0" fontId="0" fillId="0" borderId="0" xfId="0" applyBorder="1" applyAlignment="1">
      <alignment horizontal="left" vertical="top"/>
    </xf>
    <xf numFmtId="0" fontId="0" fillId="0" borderId="0" xfId="0" applyBorder="1"/>
    <xf numFmtId="0" fontId="2" fillId="0" borderId="0" xfId="0" applyFont="1" applyFill="1" applyBorder="1"/>
    <xf numFmtId="0" fontId="5" fillId="0" borderId="0" xfId="0" applyFont="1" applyFill="1" applyBorder="1"/>
    <xf numFmtId="0" fontId="4" fillId="0" borderId="0" xfId="0" applyFont="1"/>
    <xf numFmtId="0" fontId="5" fillId="0" borderId="0" xfId="0" applyFont="1" applyBorder="1"/>
    <xf numFmtId="0" fontId="6" fillId="0" borderId="15" xfId="0" applyFont="1" applyBorder="1"/>
    <xf numFmtId="0" fontId="0" fillId="0" borderId="0" xfId="0" applyAlignment="1">
      <alignment horizontal="left"/>
    </xf>
    <xf numFmtId="0" fontId="0" fillId="0" borderId="0" xfId="0" applyFill="1" applyAlignment="1">
      <alignment horizontal="left"/>
    </xf>
    <xf numFmtId="0" fontId="6" fillId="0" borderId="14" xfId="0" applyFont="1" applyBorder="1"/>
    <xf numFmtId="0" fontId="0" fillId="0" borderId="15" xfId="0" applyBorder="1"/>
    <xf numFmtId="164" fontId="4" fillId="0" borderId="0" xfId="0" applyNumberFormat="1" applyFont="1" applyAlignment="1">
      <alignment horizontal="left"/>
    </xf>
    <xf numFmtId="164" fontId="0" fillId="0" borderId="0" xfId="0" applyNumberFormat="1" applyAlignment="1">
      <alignment horizontal="left"/>
    </xf>
    <xf numFmtId="164" fontId="4" fillId="0" borderId="0" xfId="0" applyNumberFormat="1" applyFont="1" applyAlignment="1">
      <alignment horizontal="left" vertical="top"/>
    </xf>
    <xf numFmtId="164" fontId="0" fillId="0" borderId="0" xfId="0" applyNumberFormat="1" applyAlignment="1">
      <alignment horizontal="left" vertical="top"/>
    </xf>
    <xf numFmtId="164" fontId="0" fillId="0" borderId="0" xfId="0" applyNumberFormat="1" applyFill="1" applyAlignment="1">
      <alignment horizontal="left"/>
    </xf>
    <xf numFmtId="164" fontId="0" fillId="0" borderId="0" xfId="0" applyNumberFormat="1" applyFill="1" applyAlignment="1">
      <alignment horizontal="left" vertical="top"/>
    </xf>
    <xf numFmtId="0" fontId="0" fillId="0" borderId="0" xfId="0" applyFill="1" applyBorder="1" applyAlignment="1"/>
    <xf numFmtId="164" fontId="0" fillId="0" borderId="13" xfId="0" applyNumberFormat="1" applyBorder="1" applyAlignment="1">
      <alignment horizontal="left"/>
    </xf>
    <xf numFmtId="164" fontId="7" fillId="0" borderId="0" xfId="0" applyNumberFormat="1" applyFont="1" applyAlignment="1">
      <alignment horizontal="left"/>
    </xf>
    <xf numFmtId="0" fontId="0" fillId="0" borderId="0" xfId="0" applyAlignment="1"/>
    <xf numFmtId="0" fontId="4" fillId="0" borderId="0" xfId="0" applyFont="1" applyAlignment="1"/>
    <xf numFmtId="0" fontId="42" fillId="0" borderId="0" xfId="1" applyFont="1" applyFill="1" applyBorder="1" applyAlignment="1">
      <alignment vertical="top" wrapText="1"/>
    </xf>
    <xf numFmtId="0" fontId="5" fillId="0" borderId="15" xfId="0" applyFont="1" applyBorder="1"/>
    <xf numFmtId="164" fontId="40" fillId="0" borderId="0" xfId="0" applyNumberFormat="1" applyFont="1" applyAlignment="1">
      <alignment horizontal="left"/>
    </xf>
    <xf numFmtId="164" fontId="41" fillId="0" borderId="0" xfId="0" applyNumberFormat="1" applyFont="1" applyAlignment="1">
      <alignment horizontal="left"/>
    </xf>
    <xf numFmtId="164" fontId="11" fillId="0" borderId="15" xfId="0" applyNumberFormat="1" applyFont="1" applyBorder="1" applyAlignment="1">
      <alignment horizontal="left"/>
    </xf>
    <xf numFmtId="164" fontId="0" fillId="0" borderId="0" xfId="0" applyNumberFormat="1" applyBorder="1" applyAlignment="1">
      <alignment horizontal="left"/>
    </xf>
    <xf numFmtId="0" fontId="0" fillId="0" borderId="0" xfId="0"/>
    <xf numFmtId="164" fontId="0" fillId="0" borderId="0" xfId="0" applyNumberFormat="1" applyBorder="1" applyAlignment="1">
      <alignment horizontal="left" vertical="top"/>
    </xf>
    <xf numFmtId="164" fontId="0" fillId="0" borderId="15" xfId="0" applyNumberFormat="1" applyBorder="1" applyAlignment="1">
      <alignment horizontal="left"/>
    </xf>
    <xf numFmtId="164" fontId="4" fillId="0" borderId="15" xfId="0" applyNumberFormat="1" applyFont="1" applyBorder="1" applyAlignment="1">
      <alignment horizontal="left"/>
    </xf>
    <xf numFmtId="164" fontId="6" fillId="0" borderId="0" xfId="0" applyNumberFormat="1" applyFont="1" applyAlignment="1">
      <alignment horizontal="left"/>
    </xf>
    <xf numFmtId="164" fontId="5" fillId="0" borderId="0" xfId="0" applyNumberFormat="1" applyFont="1" applyFill="1" applyAlignment="1">
      <alignment horizontal="left"/>
    </xf>
    <xf numFmtId="164" fontId="6" fillId="0" borderId="0" xfId="0" applyNumberFormat="1" applyFont="1" applyFill="1" applyAlignment="1">
      <alignment horizontal="left"/>
    </xf>
    <xf numFmtId="165" fontId="6" fillId="0" borderId="16" xfId="0" applyNumberFormat="1" applyFont="1" applyBorder="1" applyAlignment="1">
      <alignment horizontal="left"/>
    </xf>
    <xf numFmtId="164" fontId="0" fillId="0" borderId="0" xfId="0" applyNumberFormat="1" applyAlignment="1">
      <alignment vertical="top"/>
    </xf>
    <xf numFmtId="0" fontId="0" fillId="0" borderId="0" xfId="0" applyAlignment="1">
      <alignment horizontal="left" vertical="top"/>
    </xf>
    <xf numFmtId="0" fontId="0" fillId="0" borderId="0" xfId="0" applyFont="1" applyFill="1" applyAlignment="1">
      <alignment vertical="top"/>
    </xf>
    <xf numFmtId="164" fontId="2" fillId="0" borderId="0" xfId="0" applyNumberFormat="1" applyFont="1" applyAlignment="1">
      <alignment horizontal="left"/>
    </xf>
    <xf numFmtId="0" fontId="0" fillId="0" borderId="0" xfId="0" applyBorder="1" applyAlignment="1">
      <alignment vertical="top"/>
    </xf>
    <xf numFmtId="0" fontId="2" fillId="0" borderId="0" xfId="0" applyFont="1" applyAlignment="1"/>
    <xf numFmtId="0" fontId="0" fillId="0" borderId="15" xfId="0" applyBorder="1" applyAlignment="1"/>
    <xf numFmtId="0" fontId="3" fillId="0" borderId="0" xfId="0" applyFont="1" applyAlignment="1"/>
    <xf numFmtId="0" fontId="6" fillId="0" borderId="0" xfId="0" applyFont="1" applyAlignment="1"/>
    <xf numFmtId="164" fontId="0" fillId="0" borderId="0" xfId="0" applyNumberFormat="1"/>
    <xf numFmtId="0" fontId="0" fillId="0" borderId="0" xfId="0" applyAlignment="1">
      <alignment vertical="top"/>
    </xf>
    <xf numFmtId="166" fontId="32" fillId="0" borderId="0" xfId="6" applyNumberFormat="1" applyFont="1"/>
    <xf numFmtId="0" fontId="34" fillId="0" borderId="0" xfId="6" applyFont="1" applyAlignment="1"/>
    <xf numFmtId="0" fontId="4" fillId="0" borderId="0" xfId="0" applyFont="1" applyAlignment="1">
      <alignment horizontal="left"/>
    </xf>
    <xf numFmtId="0" fontId="16" fillId="0" borderId="0" xfId="0" applyFont="1" applyAlignment="1">
      <alignment horizontal="right"/>
    </xf>
    <xf numFmtId="0" fontId="0" fillId="0" borderId="0" xfId="0" applyAlignment="1">
      <alignment horizontal="left" vertical="top" wrapText="1"/>
    </xf>
    <xf numFmtId="0" fontId="2" fillId="0" borderId="0" xfId="0" applyFont="1" applyAlignment="1">
      <alignment horizontal="left"/>
    </xf>
    <xf numFmtId="0" fontId="4" fillId="0" borderId="0" xfId="0" applyFont="1" applyFill="1" applyAlignment="1">
      <alignment horizontal="left"/>
    </xf>
    <xf numFmtId="0" fontId="0" fillId="0" borderId="15" xfId="0" applyBorder="1" applyAlignment="1">
      <alignment horizontal="left"/>
    </xf>
    <xf numFmtId="0" fontId="6" fillId="0" borderId="0" xfId="0" applyFont="1" applyAlignment="1">
      <alignment horizontal="left"/>
    </xf>
    <xf numFmtId="0" fontId="16" fillId="0" borderId="0" xfId="0" applyFont="1" applyFill="1" applyBorder="1" applyAlignment="1">
      <alignment horizontal="right"/>
    </xf>
    <xf numFmtId="0" fontId="35" fillId="0" borderId="0" xfId="6" applyFont="1"/>
    <xf numFmtId="0" fontId="47" fillId="0" borderId="0" xfId="6" applyFont="1"/>
    <xf numFmtId="166" fontId="6" fillId="0" borderId="0" xfId="0" applyNumberFormat="1" applyFont="1" applyAlignment="1">
      <alignment horizontal="left"/>
    </xf>
    <xf numFmtId="164" fontId="0" fillId="0" borderId="13" xfId="0" applyNumberFormat="1" applyBorder="1"/>
    <xf numFmtId="0" fontId="7" fillId="0" borderId="0" xfId="0" applyFont="1" applyAlignment="1">
      <alignment horizontal="right"/>
    </xf>
    <xf numFmtId="166" fontId="6" fillId="0" borderId="20" xfId="0" applyNumberFormat="1" applyFont="1" applyBorder="1" applyAlignment="1">
      <alignment horizontal="left"/>
    </xf>
    <xf numFmtId="0" fontId="5" fillId="0" borderId="0" xfId="0" applyFont="1" applyAlignment="1">
      <alignment horizontal="right"/>
    </xf>
    <xf numFmtId="164" fontId="2" fillId="0" borderId="0" xfId="0" applyNumberFormat="1" applyFont="1"/>
    <xf numFmtId="166" fontId="2" fillId="0" borderId="0" xfId="0" applyNumberFormat="1" applyFont="1" applyAlignment="1">
      <alignment horizontal="left"/>
    </xf>
    <xf numFmtId="0" fontId="48" fillId="0" borderId="0" xfId="0" applyFont="1"/>
    <xf numFmtId="166" fontId="49" fillId="0" borderId="0" xfId="0" applyNumberFormat="1" applyFont="1" applyAlignment="1">
      <alignment horizontal="left"/>
    </xf>
    <xf numFmtId="166" fontId="50" fillId="0" borderId="0" xfId="0" applyNumberFormat="1" applyFont="1" applyAlignment="1">
      <alignment horizontal="left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left" vertical="center"/>
    </xf>
    <xf numFmtId="166" fontId="50" fillId="0" borderId="0" xfId="0" applyNumberFormat="1" applyFont="1" applyAlignment="1">
      <alignment horizontal="left" vertical="top"/>
    </xf>
    <xf numFmtId="0" fontId="6" fillId="0" borderId="20" xfId="0" applyFont="1" applyBorder="1"/>
    <xf numFmtId="0" fontId="0" fillId="0" borderId="20" xfId="0" applyBorder="1"/>
    <xf numFmtId="0" fontId="7" fillId="0" borderId="20" xfId="0" applyFont="1" applyBorder="1" applyAlignment="1">
      <alignment horizontal="right"/>
    </xf>
    <xf numFmtId="164" fontId="7" fillId="0" borderId="20" xfId="0" applyNumberFormat="1" applyFont="1" applyBorder="1" applyAlignment="1">
      <alignment horizontal="left"/>
    </xf>
    <xf numFmtId="164" fontId="0" fillId="0" borderId="20" xfId="0" applyNumberFormat="1" applyBorder="1" applyAlignment="1">
      <alignment horizontal="left"/>
    </xf>
    <xf numFmtId="164" fontId="0" fillId="0" borderId="20" xfId="0" applyNumberFormat="1" applyBorder="1"/>
    <xf numFmtId="0" fontId="11" fillId="0" borderId="15" xfId="0" applyFont="1" applyBorder="1" applyAlignment="1">
      <alignment horizontal="right"/>
    </xf>
    <xf numFmtId="164" fontId="5" fillId="0" borderId="15" xfId="0" applyNumberFormat="1" applyFont="1" applyBorder="1" applyAlignment="1">
      <alignment horizontal="left"/>
    </xf>
    <xf numFmtId="164" fontId="6" fillId="0" borderId="15" xfId="0" applyNumberFormat="1" applyFont="1" applyBorder="1"/>
    <xf numFmtId="0" fontId="6" fillId="0" borderId="16" xfId="0" applyFont="1" applyBorder="1"/>
    <xf numFmtId="166" fontId="6" fillId="0" borderId="16" xfId="0" applyNumberFormat="1" applyFont="1" applyBorder="1" applyAlignment="1">
      <alignment horizontal="left"/>
    </xf>
    <xf numFmtId="0" fontId="4" fillId="0" borderId="0" xfId="0" applyFont="1" applyFill="1" applyAlignment="1">
      <alignment horizontal="left" vertical="top"/>
    </xf>
    <xf numFmtId="0" fontId="4" fillId="0" borderId="0" xfId="0" applyFont="1" applyAlignment="1">
      <alignment horizontal="left" vertical="top"/>
    </xf>
    <xf numFmtId="164" fontId="4" fillId="0" borderId="0" xfId="0" applyNumberFormat="1" applyFont="1" applyFill="1" applyAlignment="1">
      <alignment horizontal="left" vertical="top"/>
    </xf>
    <xf numFmtId="164" fontId="0" fillId="0" borderId="13" xfId="0" applyNumberFormat="1" applyBorder="1" applyAlignment="1">
      <alignment horizontal="left" vertical="top"/>
    </xf>
    <xf numFmtId="164" fontId="7" fillId="0" borderId="0" xfId="0" applyNumberFormat="1" applyFont="1" applyAlignment="1">
      <alignment horizontal="left" vertical="top"/>
    </xf>
    <xf numFmtId="164" fontId="7" fillId="0" borderId="0" xfId="0" applyNumberFormat="1" applyFont="1" applyFill="1" applyAlignment="1">
      <alignment horizontal="left" vertical="top"/>
    </xf>
    <xf numFmtId="0" fontId="0" fillId="0" borderId="0" xfId="0" applyFill="1" applyBorder="1" applyAlignment="1">
      <alignment vertical="top"/>
    </xf>
    <xf numFmtId="0" fontId="2" fillId="0" borderId="0" xfId="0" applyFont="1" applyAlignment="1">
      <alignment vertical="top"/>
    </xf>
    <xf numFmtId="0" fontId="2" fillId="0" borderId="0" xfId="0" applyFont="1" applyAlignment="1">
      <alignment horizontal="left" vertical="top"/>
    </xf>
    <xf numFmtId="0" fontId="2" fillId="0" borderId="0" xfId="0" applyFont="1" applyFill="1" applyBorder="1" applyAlignment="1">
      <alignment vertical="top"/>
    </xf>
    <xf numFmtId="164" fontId="40" fillId="0" borderId="0" xfId="0" applyNumberFormat="1" applyFont="1" applyAlignment="1">
      <alignment horizontal="left" vertical="top"/>
    </xf>
    <xf numFmtId="0" fontId="2" fillId="0" borderId="1" xfId="0" applyFont="1" applyBorder="1" applyAlignment="1">
      <alignment vertical="top"/>
    </xf>
    <xf numFmtId="0" fontId="0" fillId="0" borderId="0" xfId="0" applyFill="1" applyAlignment="1">
      <alignment vertical="top"/>
    </xf>
    <xf numFmtId="0" fontId="2" fillId="0" borderId="0" xfId="0" applyFont="1" applyBorder="1" applyAlignment="1">
      <alignment vertical="top"/>
    </xf>
    <xf numFmtId="0" fontId="7" fillId="0" borderId="0" xfId="0" applyFont="1" applyAlignment="1">
      <alignment horizontal="left" vertical="top"/>
    </xf>
    <xf numFmtId="0" fontId="7" fillId="0" borderId="0" xfId="0" applyFont="1" applyAlignment="1">
      <alignment vertical="top"/>
    </xf>
    <xf numFmtId="0" fontId="16" fillId="0" borderId="0" xfId="0" applyFont="1" applyAlignment="1">
      <alignment vertical="top"/>
    </xf>
    <xf numFmtId="0" fontId="5" fillId="0" borderId="1" xfId="0" applyFont="1" applyFill="1" applyBorder="1" applyAlignment="1">
      <alignment vertical="top"/>
    </xf>
    <xf numFmtId="0" fontId="0" fillId="0" borderId="0" xfId="0" applyFill="1" applyAlignment="1">
      <alignment horizontal="left" vertical="top"/>
    </xf>
    <xf numFmtId="1" fontId="7" fillId="0" borderId="0" xfId="0" applyNumberFormat="1" applyFont="1" applyFill="1" applyAlignment="1">
      <alignment horizontal="left" vertical="top"/>
    </xf>
    <xf numFmtId="0" fontId="38" fillId="0" borderId="0" xfId="0" applyFont="1" applyAlignment="1">
      <alignment vertical="top"/>
    </xf>
    <xf numFmtId="46" fontId="7" fillId="0" borderId="0" xfId="0" applyNumberFormat="1" applyFont="1" applyAlignment="1">
      <alignment vertical="top"/>
    </xf>
    <xf numFmtId="0" fontId="1" fillId="0" borderId="0" xfId="0" applyFont="1" applyFill="1" applyBorder="1" applyAlignment="1">
      <alignment vertical="top"/>
    </xf>
    <xf numFmtId="0" fontId="38" fillId="0" borderId="0" xfId="0" applyFont="1" applyFill="1" applyAlignment="1">
      <alignment vertical="top"/>
    </xf>
    <xf numFmtId="1" fontId="7" fillId="0" borderId="0" xfId="0" applyNumberFormat="1" applyFont="1" applyAlignment="1">
      <alignment horizontal="left" vertical="top"/>
    </xf>
    <xf numFmtId="164" fontId="0" fillId="0" borderId="0" xfId="0" applyNumberFormat="1" applyFill="1" applyBorder="1" applyAlignment="1">
      <alignment horizontal="left" vertical="top"/>
    </xf>
    <xf numFmtId="0" fontId="37" fillId="0" borderId="1" xfId="0" applyFont="1" applyFill="1" applyBorder="1" applyAlignment="1">
      <alignment vertical="top"/>
    </xf>
    <xf numFmtId="0" fontId="2" fillId="0" borderId="17" xfId="0" applyFont="1" applyFill="1" applyBorder="1" applyAlignment="1">
      <alignment vertical="top"/>
    </xf>
    <xf numFmtId="0" fontId="0" fillId="0" borderId="18" xfId="0" applyBorder="1" applyAlignment="1">
      <alignment vertical="top"/>
    </xf>
    <xf numFmtId="0" fontId="0" fillId="0" borderId="18" xfId="0" applyBorder="1" applyAlignment="1">
      <alignment horizontal="left" vertical="top"/>
    </xf>
    <xf numFmtId="164" fontId="0" fillId="0" borderId="19" xfId="0" applyNumberFormat="1" applyBorder="1" applyAlignment="1">
      <alignment horizontal="left" vertical="top"/>
    </xf>
    <xf numFmtId="0" fontId="7" fillId="0" borderId="0" xfId="0" applyFont="1" applyFill="1" applyAlignment="1">
      <alignment horizontal="left" vertical="top"/>
    </xf>
    <xf numFmtId="0" fontId="5" fillId="0" borderId="1" xfId="0" applyFont="1" applyBorder="1" applyAlignment="1">
      <alignment vertical="top"/>
    </xf>
    <xf numFmtId="0" fontId="3" fillId="0" borderId="0" xfId="0" applyFont="1" applyAlignment="1">
      <alignment vertical="top"/>
    </xf>
    <xf numFmtId="0" fontId="4" fillId="0" borderId="0" xfId="0" applyFont="1" applyAlignment="1">
      <alignment vertical="top"/>
    </xf>
    <xf numFmtId="0" fontId="5" fillId="0" borderId="0" xfId="0" applyFont="1" applyBorder="1" applyAlignment="1">
      <alignment vertical="top"/>
    </xf>
    <xf numFmtId="0" fontId="5" fillId="0" borderId="0" xfId="0" applyFont="1" applyFill="1" applyBorder="1" applyAlignment="1">
      <alignment vertical="top"/>
    </xf>
    <xf numFmtId="0" fontId="7" fillId="0" borderId="0" xfId="0" applyFont="1" applyFill="1" applyAlignment="1">
      <alignment vertical="top" wrapText="1"/>
    </xf>
    <xf numFmtId="0" fontId="0" fillId="0" borderId="0" xfId="0" applyFont="1" applyAlignment="1">
      <alignment vertical="top"/>
    </xf>
    <xf numFmtId="0" fontId="7" fillId="0" borderId="0" xfId="0" applyFont="1" applyFill="1" applyBorder="1" applyAlignment="1">
      <alignment horizontal="left" vertical="top"/>
    </xf>
    <xf numFmtId="0" fontId="17" fillId="0" borderId="0" xfId="0" applyFont="1" applyAlignment="1">
      <alignment vertical="top" wrapText="1"/>
    </xf>
    <xf numFmtId="0" fontId="38" fillId="0" borderId="0" xfId="0" applyFont="1" applyFill="1" applyAlignment="1">
      <alignment vertical="top" wrapText="1"/>
    </xf>
    <xf numFmtId="0" fontId="3" fillId="0" borderId="0" xfId="0" applyFont="1" applyAlignment="1">
      <alignment horizontal="left" vertical="top"/>
    </xf>
    <xf numFmtId="0" fontId="4" fillId="0" borderId="0" xfId="0" applyFont="1" applyFill="1" applyBorder="1" applyAlignment="1">
      <alignment vertical="top"/>
    </xf>
    <xf numFmtId="0" fontId="3" fillId="0" borderId="0" xfId="0" applyFont="1" applyFill="1" applyAlignment="1">
      <alignment vertical="top"/>
    </xf>
    <xf numFmtId="0" fontId="39" fillId="0" borderId="0" xfId="0" applyFont="1" applyAlignment="1">
      <alignment vertical="top"/>
    </xf>
    <xf numFmtId="0" fontId="39" fillId="0" borderId="0" xfId="0" applyFont="1" applyFill="1" applyAlignment="1">
      <alignment horizontal="left" vertical="top"/>
    </xf>
    <xf numFmtId="0" fontId="39" fillId="0" borderId="0" xfId="0" applyFont="1" applyAlignment="1">
      <alignment horizontal="left" vertical="top"/>
    </xf>
    <xf numFmtId="164" fontId="39" fillId="0" borderId="0" xfId="0" applyNumberFormat="1" applyFont="1" applyAlignment="1">
      <alignment horizontal="left" vertical="top"/>
    </xf>
    <xf numFmtId="0" fontId="6" fillId="0" borderId="14" xfId="0" applyFont="1" applyBorder="1" applyAlignment="1">
      <alignment vertical="top"/>
    </xf>
    <xf numFmtId="0" fontId="5" fillId="0" borderId="15" xfId="0" applyFont="1" applyBorder="1" applyAlignment="1">
      <alignment vertical="top"/>
    </xf>
    <xf numFmtId="0" fontId="6" fillId="0" borderId="15" xfId="0" applyFont="1" applyBorder="1" applyAlignment="1">
      <alignment vertical="top"/>
    </xf>
    <xf numFmtId="0" fontId="6" fillId="0" borderId="15" xfId="0" applyFont="1" applyBorder="1" applyAlignment="1">
      <alignment horizontal="left" vertical="top"/>
    </xf>
    <xf numFmtId="164" fontId="11" fillId="0" borderId="15" xfId="0" applyNumberFormat="1" applyFont="1" applyBorder="1" applyAlignment="1">
      <alignment horizontal="left" vertical="top"/>
    </xf>
    <xf numFmtId="164" fontId="5" fillId="0" borderId="15" xfId="0" applyNumberFormat="1" applyFont="1" applyFill="1" applyBorder="1" applyAlignment="1">
      <alignment horizontal="left" vertical="top"/>
    </xf>
    <xf numFmtId="164" fontId="6" fillId="0" borderId="15" xfId="0" applyNumberFormat="1" applyFont="1" applyFill="1" applyBorder="1" applyAlignment="1">
      <alignment horizontal="left" vertical="top"/>
    </xf>
    <xf numFmtId="165" fontId="6" fillId="0" borderId="16" xfId="0" applyNumberFormat="1" applyFont="1" applyBorder="1" applyAlignment="1">
      <alignment horizontal="left" vertical="top"/>
    </xf>
    <xf numFmtId="0" fontId="6" fillId="0" borderId="0" xfId="0" applyFont="1" applyFill="1" applyBorder="1" applyAlignment="1">
      <alignment vertical="top"/>
    </xf>
    <xf numFmtId="0" fontId="6" fillId="0" borderId="0" xfId="0" applyFont="1" applyAlignment="1">
      <alignment vertical="top"/>
    </xf>
    <xf numFmtId="0" fontId="8" fillId="0" borderId="0" xfId="6" applyFont="1" applyAlignment="1">
      <alignment vertical="center"/>
    </xf>
    <xf numFmtId="0" fontId="32" fillId="0" borderId="0" xfId="6" applyFont="1" applyAlignment="1">
      <alignment vertical="center"/>
    </xf>
    <xf numFmtId="0" fontId="35" fillId="0" borderId="0" xfId="6" applyFont="1" applyAlignment="1">
      <alignment vertical="center" wrapText="1"/>
    </xf>
    <xf numFmtId="0" fontId="34" fillId="0" borderId="0" xfId="6" applyFont="1" applyAlignment="1">
      <alignment vertical="center" wrapText="1"/>
    </xf>
    <xf numFmtId="0" fontId="32" fillId="0" borderId="0" xfId="6" applyFont="1" applyAlignment="1">
      <alignment vertical="center" wrapText="1"/>
    </xf>
    <xf numFmtId="0" fontId="35" fillId="0" borderId="0" xfId="6" applyFont="1" applyAlignment="1">
      <alignment horizontal="left" vertical="center" wrapText="1"/>
    </xf>
    <xf numFmtId="0" fontId="32" fillId="0" borderId="0" xfId="6" applyFont="1" applyAlignment="1">
      <alignment horizontal="left" vertical="center"/>
    </xf>
    <xf numFmtId="0" fontId="54" fillId="0" borderId="0" xfId="6" applyFont="1" applyAlignment="1">
      <alignment vertical="center"/>
    </xf>
    <xf numFmtId="0" fontId="55" fillId="0" borderId="0" xfId="6" applyFont="1" applyAlignment="1">
      <alignment vertical="center"/>
    </xf>
    <xf numFmtId="0" fontId="57" fillId="0" borderId="0" xfId="6" applyFont="1" applyAlignment="1">
      <alignment vertical="center"/>
    </xf>
    <xf numFmtId="0" fontId="34" fillId="0" borderId="0" xfId="6" applyFont="1" applyAlignment="1">
      <alignment vertical="center"/>
    </xf>
    <xf numFmtId="0" fontId="56" fillId="0" borderId="0" xfId="6" applyFont="1" applyAlignment="1">
      <alignment horizontal="left" vertical="center"/>
    </xf>
    <xf numFmtId="0" fontId="8" fillId="0" borderId="0" xfId="6" applyFont="1" applyBorder="1"/>
    <xf numFmtId="0" fontId="8" fillId="0" borderId="3" xfId="6" applyFont="1" applyFill="1" applyBorder="1"/>
    <xf numFmtId="0" fontId="34" fillId="0" borderId="0" xfId="6" applyFont="1" applyAlignment="1">
      <alignment horizontal="left"/>
    </xf>
    <xf numFmtId="0" fontId="34" fillId="0" borderId="0" xfId="6" applyFont="1" applyAlignment="1">
      <alignment horizontal="left" vertical="center" wrapText="1"/>
    </xf>
    <xf numFmtId="0" fontId="32" fillId="0" borderId="0" xfId="6" applyFont="1" applyAlignment="1">
      <alignment horizontal="left" vertical="center" wrapText="1"/>
    </xf>
    <xf numFmtId="166" fontId="8" fillId="0" borderId="0" xfId="6" applyNumberFormat="1" applyFont="1" applyAlignment="1">
      <alignment horizontal="right"/>
    </xf>
    <xf numFmtId="164" fontId="2" fillId="0" borderId="0" xfId="0" applyNumberFormat="1" applyFont="1" applyAlignment="1">
      <alignment horizontal="left"/>
    </xf>
    <xf numFmtId="164" fontId="50" fillId="0" borderId="0" xfId="0" applyNumberFormat="1" applyFont="1"/>
    <xf numFmtId="0" fontId="38" fillId="0" borderId="0" xfId="0" applyFont="1" applyAlignment="1">
      <alignment vertical="center"/>
    </xf>
    <xf numFmtId="0" fontId="0" fillId="0" borderId="0" xfId="0" applyAlignment="1">
      <alignment vertical="center"/>
    </xf>
    <xf numFmtId="164" fontId="16" fillId="0" borderId="0" xfId="0" applyNumberFormat="1" applyFont="1"/>
    <xf numFmtId="0" fontId="0" fillId="0" borderId="0" xfId="0" applyAlignment="1">
      <alignment vertical="center" wrapText="1"/>
    </xf>
    <xf numFmtId="0" fontId="46" fillId="0" borderId="0" xfId="0" applyFont="1"/>
    <xf numFmtId="0" fontId="50" fillId="0" borderId="0" xfId="0" applyFont="1"/>
    <xf numFmtId="164" fontId="6" fillId="0" borderId="0" xfId="0" applyNumberFormat="1" applyFont="1"/>
    <xf numFmtId="0" fontId="12" fillId="0" borderId="0" xfId="6" applyFont="1"/>
    <xf numFmtId="0" fontId="12" fillId="0" borderId="0" xfId="6" applyFont="1" applyAlignment="1">
      <alignment vertical="center"/>
    </xf>
    <xf numFmtId="0" fontId="12" fillId="0" borderId="3" xfId="6" applyFont="1" applyBorder="1"/>
    <xf numFmtId="0" fontId="12" fillId="0" borderId="0" xfId="6" applyFont="1" applyBorder="1"/>
    <xf numFmtId="166" fontId="12" fillId="0" borderId="0" xfId="6" applyNumberFormat="1" applyFont="1" applyAlignment="1">
      <alignment horizontal="right"/>
    </xf>
    <xf numFmtId="166" fontId="12" fillId="0" borderId="0" xfId="6" applyNumberFormat="1" applyFont="1"/>
    <xf numFmtId="164" fontId="0" fillId="0" borderId="13" xfId="0" applyNumberFormat="1" applyFill="1" applyBorder="1" applyAlignment="1">
      <alignment horizontal="left" vertical="top"/>
    </xf>
    <xf numFmtId="164" fontId="41" fillId="0" borderId="0" xfId="0" applyNumberFormat="1" applyFont="1" applyFill="1" applyAlignment="1">
      <alignment horizontal="left" vertical="top"/>
    </xf>
    <xf numFmtId="164" fontId="39" fillId="0" borderId="0" xfId="0" applyNumberFormat="1" applyFont="1" applyFill="1" applyAlignment="1">
      <alignment horizontal="left" vertical="top"/>
    </xf>
    <xf numFmtId="0" fontId="0" fillId="0" borderId="0" xfId="0" applyFill="1" applyAlignment="1">
      <alignment vertical="top" wrapText="1"/>
    </xf>
    <xf numFmtId="167" fontId="0" fillId="0" borderId="0" xfId="0" applyNumberFormat="1" applyAlignment="1">
      <alignment horizontal="left" vertical="top"/>
    </xf>
    <xf numFmtId="42" fontId="40" fillId="0" borderId="0" xfId="0" applyNumberFormat="1" applyFont="1" applyAlignment="1">
      <alignment horizontal="left" vertical="top"/>
    </xf>
    <xf numFmtId="0" fontId="1" fillId="0" borderId="0" xfId="0" applyFont="1"/>
    <xf numFmtId="0" fontId="6" fillId="0" borderId="0" xfId="0" applyFont="1" applyBorder="1"/>
    <xf numFmtId="0" fontId="7" fillId="0" borderId="0" xfId="0" applyFont="1" applyBorder="1" applyAlignment="1">
      <alignment horizontal="right"/>
    </xf>
    <xf numFmtId="164" fontId="7" fillId="0" borderId="0" xfId="0" applyNumberFormat="1" applyFont="1" applyBorder="1" applyAlignment="1">
      <alignment horizontal="left"/>
    </xf>
    <xf numFmtId="164" fontId="0" fillId="0" borderId="0" xfId="0" applyNumberFormat="1" applyBorder="1"/>
    <xf numFmtId="166" fontId="6" fillId="0" borderId="0" xfId="0" applyNumberFormat="1" applyFont="1" applyBorder="1" applyAlignment="1">
      <alignment horizontal="left"/>
    </xf>
    <xf numFmtId="0" fontId="0" fillId="0" borderId="0" xfId="0"/>
    <xf numFmtId="164" fontId="7" fillId="0" borderId="0" xfId="0" applyNumberFormat="1" applyFont="1" applyFill="1" applyAlignment="1">
      <alignment horizontal="left"/>
    </xf>
    <xf numFmtId="167" fontId="0" fillId="0" borderId="0" xfId="0" applyNumberFormat="1" applyFill="1" applyAlignment="1">
      <alignment horizontal="left" vertical="top"/>
    </xf>
    <xf numFmtId="0" fontId="1" fillId="0" borderId="0" xfId="0" applyFont="1" applyFill="1"/>
    <xf numFmtId="0" fontId="7" fillId="0" borderId="0" xfId="0" applyFont="1" applyFill="1"/>
    <xf numFmtId="0" fontId="58" fillId="0" borderId="0" xfId="0" applyFont="1"/>
    <xf numFmtId="0" fontId="0" fillId="0" borderId="0" xfId="0" applyAlignment="1">
      <alignment horizontal="right" vertical="center"/>
    </xf>
    <xf numFmtId="0" fontId="5" fillId="0" borderId="1" xfId="0" applyFont="1" applyBorder="1"/>
    <xf numFmtId="0" fontId="4" fillId="0" borderId="0" xfId="0" applyFont="1" applyAlignment="1">
      <alignment vertical="top" wrapText="1"/>
    </xf>
    <xf numFmtId="0" fontId="16" fillId="0" borderId="0" xfId="0" applyFont="1" applyFill="1" applyBorder="1" applyAlignment="1">
      <alignment vertical="top"/>
    </xf>
    <xf numFmtId="0" fontId="60" fillId="0" borderId="0" xfId="0" applyFont="1" applyFill="1" applyBorder="1" applyAlignment="1">
      <alignment vertical="top"/>
    </xf>
    <xf numFmtId="164" fontId="2" fillId="0" borderId="0" xfId="0" applyNumberFormat="1" applyFont="1" applyAlignment="1">
      <alignment horizontal="left" vertical="top"/>
    </xf>
    <xf numFmtId="0" fontId="38" fillId="0" borderId="0" xfId="0" applyFont="1" applyAlignment="1">
      <alignment vertical="top" wrapText="1"/>
    </xf>
    <xf numFmtId="0" fontId="46" fillId="0" borderId="0" xfId="0" applyFont="1" applyAlignment="1">
      <alignment vertical="top"/>
    </xf>
    <xf numFmtId="0" fontId="46" fillId="0" borderId="0" xfId="0" applyFont="1" applyFill="1" applyBorder="1" applyAlignment="1">
      <alignment vertical="top"/>
    </xf>
    <xf numFmtId="0" fontId="61" fillId="0" borderId="0" xfId="0" applyFont="1" applyFill="1" applyBorder="1" applyAlignment="1">
      <alignment vertical="top"/>
    </xf>
    <xf numFmtId="0" fontId="46" fillId="0" borderId="0" xfId="0" applyFont="1" applyAlignment="1">
      <alignment horizontal="left" vertical="center"/>
    </xf>
    <xf numFmtId="164" fontId="46" fillId="0" borderId="0" xfId="0" applyNumberFormat="1" applyFont="1" applyAlignment="1">
      <alignment vertical="top"/>
    </xf>
    <xf numFmtId="0" fontId="46" fillId="0" borderId="0" xfId="0" applyFont="1" applyAlignment="1">
      <alignment horizontal="left"/>
    </xf>
    <xf numFmtId="164" fontId="46" fillId="0" borderId="0" xfId="0" applyNumberFormat="1" applyFont="1" applyFill="1" applyAlignment="1">
      <alignment vertical="top"/>
    </xf>
    <xf numFmtId="0" fontId="62" fillId="0" borderId="0" xfId="0" applyFont="1"/>
    <xf numFmtId="0" fontId="46" fillId="0" borderId="0" xfId="0" applyFont="1" applyAlignment="1">
      <alignment horizontal="left" vertical="top"/>
    </xf>
    <xf numFmtId="164" fontId="46" fillId="0" borderId="0" xfId="0" applyNumberFormat="1" applyFont="1" applyAlignment="1">
      <alignment horizontal="left" vertical="top"/>
    </xf>
    <xf numFmtId="2" fontId="63" fillId="0" borderId="0" xfId="74" applyNumberFormat="1" applyFont="1" applyBorder="1" applyAlignment="1">
      <alignment horizontal="right" wrapText="1"/>
    </xf>
    <xf numFmtId="0" fontId="64" fillId="0" borderId="0" xfId="0" applyFont="1" applyAlignment="1">
      <alignment horizontal="left"/>
    </xf>
    <xf numFmtId="164" fontId="62" fillId="0" borderId="0" xfId="0" applyNumberFormat="1" applyFont="1"/>
    <xf numFmtId="0" fontId="65" fillId="0" borderId="0" xfId="0" applyFont="1" applyAlignment="1">
      <alignment vertical="top" wrapText="1"/>
    </xf>
    <xf numFmtId="0" fontId="1" fillId="0" borderId="0" xfId="0" applyFont="1" applyAlignment="1">
      <alignment wrapText="1"/>
    </xf>
    <xf numFmtId="0" fontId="49" fillId="0" borderId="0" xfId="0" applyFont="1" applyAlignment="1">
      <alignment vertical="top"/>
    </xf>
    <xf numFmtId="164" fontId="16" fillId="0" borderId="0" xfId="0" applyNumberFormat="1" applyFont="1" applyFill="1" applyAlignment="1">
      <alignment horizontal="left" vertical="top"/>
    </xf>
    <xf numFmtId="0" fontId="50" fillId="0" borderId="0" xfId="0" applyFont="1" applyFill="1" applyBorder="1" applyAlignment="1">
      <alignment vertical="top"/>
    </xf>
    <xf numFmtId="164" fontId="0" fillId="0" borderId="0" xfId="0" applyNumberFormat="1" applyFill="1" applyBorder="1" applyAlignment="1">
      <alignment vertical="top"/>
    </xf>
    <xf numFmtId="2" fontId="7" fillId="0" borderId="0" xfId="0" applyNumberFormat="1" applyFont="1" applyFill="1" applyAlignment="1">
      <alignment horizontal="left" vertical="top"/>
    </xf>
    <xf numFmtId="2" fontId="7" fillId="0" borderId="0" xfId="0" applyNumberFormat="1" applyFont="1" applyAlignment="1">
      <alignment horizontal="left" vertical="top"/>
    </xf>
    <xf numFmtId="164" fontId="2" fillId="0" borderId="0" xfId="0" applyNumberFormat="1" applyFont="1" applyAlignment="1">
      <alignment horizontal="left" vertical="top"/>
    </xf>
    <xf numFmtId="0" fontId="7" fillId="0" borderId="0" xfId="0" applyFont="1" applyAlignment="1">
      <alignment horizontal="left" wrapText="1"/>
    </xf>
    <xf numFmtId="164" fontId="50" fillId="0" borderId="0" xfId="0" applyNumberFormat="1" applyFont="1" applyFill="1"/>
    <xf numFmtId="0" fontId="50" fillId="0" borderId="0" xfId="0" applyFont="1" applyFill="1"/>
    <xf numFmtId="0" fontId="16" fillId="0" borderId="0" xfId="0" applyFont="1" applyFill="1" applyAlignment="1">
      <alignment horizontal="left" vertical="top"/>
    </xf>
    <xf numFmtId="0" fontId="16" fillId="0" borderId="0" xfId="0" applyFont="1" applyFill="1" applyAlignment="1">
      <alignment horizontal="left"/>
    </xf>
    <xf numFmtId="0" fontId="16" fillId="0" borderId="0" xfId="0" applyFont="1" applyFill="1" applyAlignment="1">
      <alignment horizontal="right"/>
    </xf>
    <xf numFmtId="164" fontId="0" fillId="0" borderId="0" xfId="0" applyNumberFormat="1" applyFill="1"/>
    <xf numFmtId="0" fontId="6" fillId="0" borderId="0" xfId="0" applyFont="1" applyFill="1"/>
    <xf numFmtId="0" fontId="16" fillId="0" borderId="0" xfId="0" applyFont="1" applyFill="1"/>
    <xf numFmtId="0" fontId="16" fillId="0" borderId="0" xfId="0" applyFont="1" applyFill="1" applyAlignment="1">
      <alignment horizontal="right" vertical="center"/>
    </xf>
    <xf numFmtId="0" fontId="4" fillId="0" borderId="0" xfId="0" applyFont="1" applyFill="1" applyAlignment="1">
      <alignment horizontal="center"/>
    </xf>
    <xf numFmtId="0" fontId="7" fillId="0" borderId="0" xfId="1" applyFont="1" applyAlignment="1">
      <alignment vertical="top" wrapText="1"/>
    </xf>
    <xf numFmtId="2" fontId="4" fillId="0" borderId="0" xfId="0" applyNumberFormat="1" applyFont="1" applyAlignment="1">
      <alignment horizontal="left" vertical="top"/>
    </xf>
    <xf numFmtId="2" fontId="0" fillId="0" borderId="0" xfId="0" applyNumberFormat="1" applyAlignment="1">
      <alignment horizontal="left" vertical="top"/>
    </xf>
    <xf numFmtId="0" fontId="7" fillId="0" borderId="0" xfId="0" applyFont="1" applyFill="1" applyBorder="1" applyAlignment="1">
      <alignment horizontal="right"/>
    </xf>
    <xf numFmtId="164" fontId="7" fillId="0" borderId="0" xfId="0" applyNumberFormat="1" applyFont="1" applyFill="1" applyBorder="1" applyAlignment="1">
      <alignment horizontal="left"/>
    </xf>
    <xf numFmtId="164" fontId="0" fillId="0" borderId="0" xfId="0" applyNumberFormat="1" applyFill="1" applyBorder="1" applyAlignment="1">
      <alignment horizontal="left"/>
    </xf>
    <xf numFmtId="0" fontId="7" fillId="0" borderId="0" xfId="0" applyFont="1" applyFill="1" applyAlignment="1">
      <alignment horizontal="right"/>
    </xf>
    <xf numFmtId="0" fontId="16" fillId="0" borderId="0" xfId="0" applyFont="1" applyFill="1" applyAlignment="1">
      <alignment vertical="top"/>
    </xf>
    <xf numFmtId="164" fontId="4" fillId="0" borderId="0" xfId="0" applyNumberFormat="1" applyFont="1" applyFill="1" applyAlignment="1">
      <alignment horizontal="left"/>
    </xf>
    <xf numFmtId="0" fontId="51" fillId="0" borderId="0" xfId="0" applyFont="1" applyAlignment="1">
      <alignment horizontal="center" vertical="top"/>
    </xf>
    <xf numFmtId="0" fontId="54" fillId="0" borderId="0" xfId="6" applyFont="1" applyAlignment="1">
      <alignment horizontal="left" vertical="center" wrapText="1"/>
    </xf>
    <xf numFmtId="0" fontId="34" fillId="0" borderId="0" xfId="6" applyFont="1" applyAlignment="1">
      <alignment horizontal="left"/>
    </xf>
    <xf numFmtId="0" fontId="34" fillId="0" borderId="0" xfId="6" applyFont="1" applyAlignment="1">
      <alignment horizontal="center"/>
    </xf>
    <xf numFmtId="166" fontId="34" fillId="0" borderId="0" xfId="6" applyNumberFormat="1" applyFont="1" applyAlignment="1">
      <alignment horizontal="right"/>
    </xf>
    <xf numFmtId="166" fontId="8" fillId="0" borderId="0" xfId="6" applyNumberFormat="1" applyFont="1" applyAlignment="1">
      <alignment horizontal="right"/>
    </xf>
    <xf numFmtId="166" fontId="8" fillId="0" borderId="3" xfId="6" applyNumberFormat="1" applyFont="1" applyBorder="1" applyAlignment="1">
      <alignment horizontal="right"/>
    </xf>
    <xf numFmtId="0" fontId="33" fillId="0" borderId="0" xfId="6" applyFont="1" applyAlignment="1">
      <alignment horizontal="left" vertical="center"/>
    </xf>
    <xf numFmtId="0" fontId="32" fillId="0" borderId="0" xfId="6" applyFont="1" applyAlignment="1">
      <alignment horizontal="left" vertical="center"/>
    </xf>
    <xf numFmtId="0" fontId="6" fillId="0" borderId="0" xfId="0" applyFont="1" applyAlignment="1">
      <alignment horizontal="left" vertical="top" wrapText="1"/>
    </xf>
    <xf numFmtId="0" fontId="6" fillId="0" borderId="0" xfId="0" applyFont="1" applyAlignment="1">
      <alignment horizontal="left" vertical="top"/>
    </xf>
    <xf numFmtId="0" fontId="6" fillId="0" borderId="13" xfId="0" applyFont="1" applyBorder="1" applyAlignment="1">
      <alignment horizontal="left" vertical="top"/>
    </xf>
    <xf numFmtId="164" fontId="2" fillId="0" borderId="0" xfId="0" applyNumberFormat="1" applyFont="1" applyAlignment="1">
      <alignment horizontal="left" vertical="top"/>
    </xf>
    <xf numFmtId="164" fontId="2" fillId="0" borderId="0" xfId="0" applyNumberFormat="1" applyFont="1" applyAlignment="1">
      <alignment horizontal="left"/>
    </xf>
    <xf numFmtId="0" fontId="60" fillId="0" borderId="0" xfId="0" applyFont="1" applyBorder="1" applyAlignment="1">
      <alignment horizontal="left" wrapText="1"/>
    </xf>
    <xf numFmtId="0" fontId="4" fillId="33" borderId="0" xfId="0" applyFont="1" applyFill="1" applyAlignment="1">
      <alignment vertical="top" wrapText="1"/>
    </xf>
    <xf numFmtId="0" fontId="7" fillId="33" borderId="0" xfId="0" applyFont="1" applyFill="1" applyAlignment="1">
      <alignment horizontal="left" vertical="top"/>
    </xf>
  </cellXfs>
  <cellStyles count="75">
    <cellStyle name="20 % – Zvýraznění 1" xfId="31" builtinId="30" customBuiltin="1"/>
    <cellStyle name="20 % – Zvýraznění 2" xfId="35" builtinId="34" customBuiltin="1"/>
    <cellStyle name="20 % – Zvýraznění 3" xfId="39" builtinId="38" customBuiltin="1"/>
    <cellStyle name="20 % – Zvýraznění 4" xfId="43" builtinId="42" customBuiltin="1"/>
    <cellStyle name="20 % – Zvýraznění 5" xfId="47" builtinId="46" customBuiltin="1"/>
    <cellStyle name="20 % – Zvýraznění 6" xfId="51" builtinId="50" customBuiltin="1"/>
    <cellStyle name="310399" xfId="69" xr:uid="{00000000-0005-0000-0000-00000A000000}"/>
    <cellStyle name="40 % – Zvýraznění 1" xfId="32" builtinId="31" customBuiltin="1"/>
    <cellStyle name="40 % – Zvýraznění 2" xfId="36" builtinId="35" customBuiltin="1"/>
    <cellStyle name="40 % – Zvýraznění 3" xfId="40" builtinId="39" customBuiltin="1"/>
    <cellStyle name="40 % – Zvýraznění 4" xfId="44" builtinId="43" customBuiltin="1"/>
    <cellStyle name="40 % – Zvýraznění 5" xfId="48" builtinId="47" customBuiltin="1"/>
    <cellStyle name="40 % – Zvýraznění 6" xfId="52" builtinId="51" customBuiltin="1"/>
    <cellStyle name="60 % – Zvýraznění 1" xfId="33" builtinId="32" customBuiltin="1"/>
    <cellStyle name="60 % – Zvýraznění 2" xfId="37" builtinId="36" customBuiltin="1"/>
    <cellStyle name="60 % – Zvýraznění 3" xfId="41" builtinId="40" customBuiltin="1"/>
    <cellStyle name="60 % – Zvýraznění 4" xfId="45" builtinId="44" customBuiltin="1"/>
    <cellStyle name="60 % – Zvýraznění 5" xfId="49" builtinId="48" customBuiltin="1"/>
    <cellStyle name="60 % – Zvýraznění 6" xfId="53" builtinId="52" customBuiltin="1"/>
    <cellStyle name="Celkem" xfId="29" builtinId="25" customBuiltin="1"/>
    <cellStyle name="Hypertextový odkaz 2" xfId="70" xr:uid="{00000000-0005-0000-0000-000018000000}"/>
    <cellStyle name="Kontrolní buňka" xfId="25" builtinId="23" customBuiltin="1"/>
    <cellStyle name="měny 2" xfId="54" xr:uid="{00000000-0005-0000-0000-00001B000000}"/>
    <cellStyle name="měny 3" xfId="65" xr:uid="{00000000-0005-0000-0000-00001C000000}"/>
    <cellStyle name="MřížkaNormální" xfId="7" xr:uid="{00000000-0005-0000-0000-00001D000000}"/>
    <cellStyle name="Nadpis 1" xfId="14" builtinId="16" customBuiltin="1"/>
    <cellStyle name="Nadpis 2" xfId="15" builtinId="17" customBuiltin="1"/>
    <cellStyle name="Nadpis 3" xfId="16" builtinId="18" customBuiltin="1"/>
    <cellStyle name="Nadpis 4" xfId="17" builtinId="19" customBuiltin="1"/>
    <cellStyle name="Název" xfId="13" builtinId="15" customBuiltin="1"/>
    <cellStyle name="Neutrální" xfId="20" builtinId="28" customBuiltin="1"/>
    <cellStyle name="normal" xfId="2" xr:uid="{00000000-0005-0000-0000-000024000000}"/>
    <cellStyle name="Normální" xfId="0" builtinId="0"/>
    <cellStyle name="normální 2" xfId="1" xr:uid="{00000000-0005-0000-0000-000026000000}"/>
    <cellStyle name="normální 2 2" xfId="58" xr:uid="{00000000-0005-0000-0000-000027000000}"/>
    <cellStyle name="normální 2 3" xfId="56" xr:uid="{00000000-0005-0000-0000-000028000000}"/>
    <cellStyle name="normální 2 3 2" xfId="62" xr:uid="{00000000-0005-0000-0000-000029000000}"/>
    <cellStyle name="normální 2 3 2 2" xfId="64" xr:uid="{00000000-0005-0000-0000-00002A000000}"/>
    <cellStyle name="Normální 2 4" xfId="67" xr:uid="{00000000-0005-0000-0000-00002B000000}"/>
    <cellStyle name="normální 3" xfId="55" xr:uid="{00000000-0005-0000-0000-00002C000000}"/>
    <cellStyle name="normální 3 2" xfId="59" xr:uid="{00000000-0005-0000-0000-00002D000000}"/>
    <cellStyle name="normální 3 3" xfId="57" xr:uid="{00000000-0005-0000-0000-00002E000000}"/>
    <cellStyle name="normální 4" xfId="12" xr:uid="{00000000-0005-0000-0000-00002F000000}"/>
    <cellStyle name="normální 4 2" xfId="60" xr:uid="{00000000-0005-0000-0000-000030000000}"/>
    <cellStyle name="Normální 5" xfId="66" xr:uid="{00000000-0005-0000-0000-000031000000}"/>
    <cellStyle name="normální 6" xfId="68" xr:uid="{00000000-0005-0000-0000-000032000000}"/>
    <cellStyle name="Normální 7" xfId="73" xr:uid="{0AD3089E-D284-4D1F-BF49-BFE028E52C97}"/>
    <cellStyle name="Normální_List1_1" xfId="74" xr:uid="{6E835E25-0DCA-4D08-9573-8D8615407009}"/>
    <cellStyle name="normální_Rozpočet - 1.etapa" xfId="6" xr:uid="{00000000-0005-0000-0000-000034000000}"/>
    <cellStyle name="normální_Rozpočet TOS Kuřim" xfId="5" xr:uid="{00000000-0005-0000-0000-000035000000}"/>
    <cellStyle name="popis" xfId="3" xr:uid="{00000000-0005-0000-0000-000036000000}"/>
    <cellStyle name="popis polozky" xfId="4" xr:uid="{00000000-0005-0000-0000-000037000000}"/>
    <cellStyle name="Poznámka" xfId="27" builtinId="10" customBuiltin="1"/>
    <cellStyle name="Poznámka 2" xfId="61" xr:uid="{00000000-0005-0000-0000-000039000000}"/>
    <cellStyle name="Poznámka 3" xfId="63" xr:uid="{00000000-0005-0000-0000-00003A000000}"/>
    <cellStyle name="Propojená buňka" xfId="24" builtinId="24" customBuiltin="1"/>
    <cellStyle name="R_cert" xfId="8" xr:uid="{00000000-0005-0000-0000-00003C000000}"/>
    <cellStyle name="R_price" xfId="9" xr:uid="{00000000-0005-0000-0000-00003D000000}"/>
    <cellStyle name="R_text" xfId="10" xr:uid="{00000000-0005-0000-0000-00003E000000}"/>
    <cellStyle name="R_type" xfId="11" xr:uid="{00000000-0005-0000-0000-00003F000000}"/>
    <cellStyle name="Správně" xfId="18" builtinId="26" customBuiltin="1"/>
    <cellStyle name="Styl 1" xfId="71" xr:uid="{00000000-0005-0000-0000-000041000000}"/>
    <cellStyle name="Styl 2" xfId="72" xr:uid="{00000000-0005-0000-0000-000042000000}"/>
    <cellStyle name="Špatně" xfId="19" builtinId="27" customBuiltin="1"/>
    <cellStyle name="Text upozornění" xfId="26" builtinId="11" customBuiltin="1"/>
    <cellStyle name="Vstup" xfId="21" builtinId="20" customBuiltin="1"/>
    <cellStyle name="Výpočet" xfId="23" builtinId="22" customBuiltin="1"/>
    <cellStyle name="Výstup" xfId="22" builtinId="21" customBuiltin="1"/>
    <cellStyle name="Vysvětlující text" xfId="28" builtinId="53" customBuiltin="1"/>
    <cellStyle name="Zvýraznění 1" xfId="30" builtinId="29" customBuiltin="1"/>
    <cellStyle name="Zvýraznění 2" xfId="34" builtinId="33" customBuiltin="1"/>
    <cellStyle name="Zvýraznění 3" xfId="38" builtinId="37" customBuiltin="1"/>
    <cellStyle name="Zvýraznění 4" xfId="42" builtinId="41" customBuiltin="1"/>
    <cellStyle name="Zvýraznění 5" xfId="46" builtinId="45" customBuiltin="1"/>
    <cellStyle name="Zvýraznění 6" xfId="50" builtinId="49" customBuiltin="1"/>
  </cellStyles>
  <dxfs count="0"/>
  <tableStyles count="0" defaultTableStyle="TableStyleMedium9" defaultPivotStyle="PivotStyleLight16"/>
  <colors>
    <mruColors>
      <color rgb="FFCCFFCC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353777</xdr:colOff>
      <xdr:row>0</xdr:row>
      <xdr:rowOff>171450</xdr:rowOff>
    </xdr:from>
    <xdr:to>
      <xdr:col>13</xdr:col>
      <xdr:colOff>9525</xdr:colOff>
      <xdr:row>1</xdr:row>
      <xdr:rowOff>171451</xdr:rowOff>
    </xdr:to>
    <xdr:pic>
      <xdr:nvPicPr>
        <xdr:cNvPr id="10" name="Picture 1" descr="pasek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53777" y="171450"/>
          <a:ext cx="8247298" cy="18097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9525</xdr:colOff>
      <xdr:row>34</xdr:row>
      <xdr:rowOff>0</xdr:rowOff>
    </xdr:from>
    <xdr:to>
      <xdr:col>13</xdr:col>
      <xdr:colOff>27223</xdr:colOff>
      <xdr:row>34</xdr:row>
      <xdr:rowOff>171451</xdr:rowOff>
    </xdr:to>
    <xdr:pic>
      <xdr:nvPicPr>
        <xdr:cNvPr id="3" name="Picture 1" descr="pasek">
          <a:extLst>
            <a:ext uri="{FF2B5EF4-FFF2-40B4-BE49-F238E27FC236}">
              <a16:creationId xmlns:a16="http://schemas.microsoft.com/office/drawing/2014/main" id="{546B8CFC-66AB-4423-9295-5009140754B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71475" y="5524500"/>
          <a:ext cx="8247298" cy="17145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34"/>
  </sheetPr>
  <dimension ref="A1:Q33"/>
  <sheetViews>
    <sheetView showWhiteSpace="0" zoomScaleNormal="100" workbookViewId="0">
      <selection activeCell="E31" sqref="E31"/>
    </sheetView>
  </sheetViews>
  <sheetFormatPr defaultColWidth="10.453125" defaultRowHeight="14.25" customHeight="1" x14ac:dyDescent="0.25"/>
  <cols>
    <col min="1" max="1" width="5.453125" style="184" customWidth="1"/>
    <col min="2" max="5" width="8.7265625" style="184" customWidth="1"/>
    <col min="6" max="6" width="28.453125" style="184" customWidth="1"/>
    <col min="7" max="7" width="4.453125" style="184" customWidth="1"/>
    <col min="8" max="11" width="8.7265625" style="184" customWidth="1"/>
    <col min="12" max="256" width="10.453125" style="184"/>
    <col min="257" max="257" width="5.453125" style="184" customWidth="1"/>
    <col min="258" max="267" width="8.7265625" style="184" customWidth="1"/>
    <col min="268" max="512" width="10.453125" style="184"/>
    <col min="513" max="513" width="5.453125" style="184" customWidth="1"/>
    <col min="514" max="523" width="8.7265625" style="184" customWidth="1"/>
    <col min="524" max="768" width="10.453125" style="184"/>
    <col min="769" max="769" width="5.453125" style="184" customWidth="1"/>
    <col min="770" max="779" width="8.7265625" style="184" customWidth="1"/>
    <col min="780" max="1024" width="10.453125" style="184"/>
    <col min="1025" max="1025" width="5.453125" style="184" customWidth="1"/>
    <col min="1026" max="1035" width="8.7265625" style="184" customWidth="1"/>
    <col min="1036" max="1280" width="10.453125" style="184"/>
    <col min="1281" max="1281" width="5.453125" style="184" customWidth="1"/>
    <col min="1282" max="1291" width="8.7265625" style="184" customWidth="1"/>
    <col min="1292" max="1536" width="10.453125" style="184"/>
    <col min="1537" max="1537" width="5.453125" style="184" customWidth="1"/>
    <col min="1538" max="1547" width="8.7265625" style="184" customWidth="1"/>
    <col min="1548" max="1792" width="10.453125" style="184"/>
    <col min="1793" max="1793" width="5.453125" style="184" customWidth="1"/>
    <col min="1794" max="1803" width="8.7265625" style="184" customWidth="1"/>
    <col min="1804" max="2048" width="10.453125" style="184"/>
    <col min="2049" max="2049" width="5.453125" style="184" customWidth="1"/>
    <col min="2050" max="2059" width="8.7265625" style="184" customWidth="1"/>
    <col min="2060" max="2304" width="10.453125" style="184"/>
    <col min="2305" max="2305" width="5.453125" style="184" customWidth="1"/>
    <col min="2306" max="2315" width="8.7265625" style="184" customWidth="1"/>
    <col min="2316" max="2560" width="10.453125" style="184"/>
    <col min="2561" max="2561" width="5.453125" style="184" customWidth="1"/>
    <col min="2562" max="2571" width="8.7265625" style="184" customWidth="1"/>
    <col min="2572" max="2816" width="10.453125" style="184"/>
    <col min="2817" max="2817" width="5.453125" style="184" customWidth="1"/>
    <col min="2818" max="2827" width="8.7265625" style="184" customWidth="1"/>
    <col min="2828" max="3072" width="10.453125" style="184"/>
    <col min="3073" max="3073" width="5.453125" style="184" customWidth="1"/>
    <col min="3074" max="3083" width="8.7265625" style="184" customWidth="1"/>
    <col min="3084" max="3328" width="10.453125" style="184"/>
    <col min="3329" max="3329" width="5.453125" style="184" customWidth="1"/>
    <col min="3330" max="3339" width="8.7265625" style="184" customWidth="1"/>
    <col min="3340" max="3584" width="10.453125" style="184"/>
    <col min="3585" max="3585" width="5.453125" style="184" customWidth="1"/>
    <col min="3586" max="3595" width="8.7265625" style="184" customWidth="1"/>
    <col min="3596" max="3840" width="10.453125" style="184"/>
    <col min="3841" max="3841" width="5.453125" style="184" customWidth="1"/>
    <col min="3842" max="3851" width="8.7265625" style="184" customWidth="1"/>
    <col min="3852" max="4096" width="10.453125" style="184"/>
    <col min="4097" max="4097" width="5.453125" style="184" customWidth="1"/>
    <col min="4098" max="4107" width="8.7265625" style="184" customWidth="1"/>
    <col min="4108" max="4352" width="10.453125" style="184"/>
    <col min="4353" max="4353" width="5.453125" style="184" customWidth="1"/>
    <col min="4354" max="4363" width="8.7265625" style="184" customWidth="1"/>
    <col min="4364" max="4608" width="10.453125" style="184"/>
    <col min="4609" max="4609" width="5.453125" style="184" customWidth="1"/>
    <col min="4610" max="4619" width="8.7265625" style="184" customWidth="1"/>
    <col min="4620" max="4864" width="10.453125" style="184"/>
    <col min="4865" max="4865" width="5.453125" style="184" customWidth="1"/>
    <col min="4866" max="4875" width="8.7265625" style="184" customWidth="1"/>
    <col min="4876" max="5120" width="10.453125" style="184"/>
    <col min="5121" max="5121" width="5.453125" style="184" customWidth="1"/>
    <col min="5122" max="5131" width="8.7265625" style="184" customWidth="1"/>
    <col min="5132" max="5376" width="10.453125" style="184"/>
    <col min="5377" max="5377" width="5.453125" style="184" customWidth="1"/>
    <col min="5378" max="5387" width="8.7265625" style="184" customWidth="1"/>
    <col min="5388" max="5632" width="10.453125" style="184"/>
    <col min="5633" max="5633" width="5.453125" style="184" customWidth="1"/>
    <col min="5634" max="5643" width="8.7265625" style="184" customWidth="1"/>
    <col min="5644" max="5888" width="10.453125" style="184"/>
    <col min="5889" max="5889" width="5.453125" style="184" customWidth="1"/>
    <col min="5890" max="5899" width="8.7265625" style="184" customWidth="1"/>
    <col min="5900" max="6144" width="10.453125" style="184"/>
    <col min="6145" max="6145" width="5.453125" style="184" customWidth="1"/>
    <col min="6146" max="6155" width="8.7265625" style="184" customWidth="1"/>
    <col min="6156" max="6400" width="10.453125" style="184"/>
    <col min="6401" max="6401" width="5.453125" style="184" customWidth="1"/>
    <col min="6402" max="6411" width="8.7265625" style="184" customWidth="1"/>
    <col min="6412" max="6656" width="10.453125" style="184"/>
    <col min="6657" max="6657" width="5.453125" style="184" customWidth="1"/>
    <col min="6658" max="6667" width="8.7265625" style="184" customWidth="1"/>
    <col min="6668" max="6912" width="10.453125" style="184"/>
    <col min="6913" max="6913" width="5.453125" style="184" customWidth="1"/>
    <col min="6914" max="6923" width="8.7265625" style="184" customWidth="1"/>
    <col min="6924" max="7168" width="10.453125" style="184"/>
    <col min="7169" max="7169" width="5.453125" style="184" customWidth="1"/>
    <col min="7170" max="7179" width="8.7265625" style="184" customWidth="1"/>
    <col min="7180" max="7424" width="10.453125" style="184"/>
    <col min="7425" max="7425" width="5.453125" style="184" customWidth="1"/>
    <col min="7426" max="7435" width="8.7265625" style="184" customWidth="1"/>
    <col min="7436" max="7680" width="10.453125" style="184"/>
    <col min="7681" max="7681" width="5.453125" style="184" customWidth="1"/>
    <col min="7682" max="7691" width="8.7265625" style="184" customWidth="1"/>
    <col min="7692" max="7936" width="10.453125" style="184"/>
    <col min="7937" max="7937" width="5.453125" style="184" customWidth="1"/>
    <col min="7938" max="7947" width="8.7265625" style="184" customWidth="1"/>
    <col min="7948" max="8192" width="10.453125" style="184"/>
    <col min="8193" max="8193" width="5.453125" style="184" customWidth="1"/>
    <col min="8194" max="8203" width="8.7265625" style="184" customWidth="1"/>
    <col min="8204" max="8448" width="10.453125" style="184"/>
    <col min="8449" max="8449" width="5.453125" style="184" customWidth="1"/>
    <col min="8450" max="8459" width="8.7265625" style="184" customWidth="1"/>
    <col min="8460" max="8704" width="10.453125" style="184"/>
    <col min="8705" max="8705" width="5.453125" style="184" customWidth="1"/>
    <col min="8706" max="8715" width="8.7265625" style="184" customWidth="1"/>
    <col min="8716" max="8960" width="10.453125" style="184"/>
    <col min="8961" max="8961" width="5.453125" style="184" customWidth="1"/>
    <col min="8962" max="8971" width="8.7265625" style="184" customWidth="1"/>
    <col min="8972" max="9216" width="10.453125" style="184"/>
    <col min="9217" max="9217" width="5.453125" style="184" customWidth="1"/>
    <col min="9218" max="9227" width="8.7265625" style="184" customWidth="1"/>
    <col min="9228" max="9472" width="10.453125" style="184"/>
    <col min="9473" max="9473" width="5.453125" style="184" customWidth="1"/>
    <col min="9474" max="9483" width="8.7265625" style="184" customWidth="1"/>
    <col min="9484" max="9728" width="10.453125" style="184"/>
    <col min="9729" max="9729" width="5.453125" style="184" customWidth="1"/>
    <col min="9730" max="9739" width="8.7265625" style="184" customWidth="1"/>
    <col min="9740" max="9984" width="10.453125" style="184"/>
    <col min="9985" max="9985" width="5.453125" style="184" customWidth="1"/>
    <col min="9986" max="9995" width="8.7265625" style="184" customWidth="1"/>
    <col min="9996" max="10240" width="10.453125" style="184"/>
    <col min="10241" max="10241" width="5.453125" style="184" customWidth="1"/>
    <col min="10242" max="10251" width="8.7265625" style="184" customWidth="1"/>
    <col min="10252" max="10496" width="10.453125" style="184"/>
    <col min="10497" max="10497" width="5.453125" style="184" customWidth="1"/>
    <col min="10498" max="10507" width="8.7265625" style="184" customWidth="1"/>
    <col min="10508" max="10752" width="10.453125" style="184"/>
    <col min="10753" max="10753" width="5.453125" style="184" customWidth="1"/>
    <col min="10754" max="10763" width="8.7265625" style="184" customWidth="1"/>
    <col min="10764" max="11008" width="10.453125" style="184"/>
    <col min="11009" max="11009" width="5.453125" style="184" customWidth="1"/>
    <col min="11010" max="11019" width="8.7265625" style="184" customWidth="1"/>
    <col min="11020" max="11264" width="10.453125" style="184"/>
    <col min="11265" max="11265" width="5.453125" style="184" customWidth="1"/>
    <col min="11266" max="11275" width="8.7265625" style="184" customWidth="1"/>
    <col min="11276" max="11520" width="10.453125" style="184"/>
    <col min="11521" max="11521" width="5.453125" style="184" customWidth="1"/>
    <col min="11522" max="11531" width="8.7265625" style="184" customWidth="1"/>
    <col min="11532" max="11776" width="10.453125" style="184"/>
    <col min="11777" max="11777" width="5.453125" style="184" customWidth="1"/>
    <col min="11778" max="11787" width="8.7265625" style="184" customWidth="1"/>
    <col min="11788" max="12032" width="10.453125" style="184"/>
    <col min="12033" max="12033" width="5.453125" style="184" customWidth="1"/>
    <col min="12034" max="12043" width="8.7265625" style="184" customWidth="1"/>
    <col min="12044" max="12288" width="10.453125" style="184"/>
    <col min="12289" max="12289" width="5.453125" style="184" customWidth="1"/>
    <col min="12290" max="12299" width="8.7265625" style="184" customWidth="1"/>
    <col min="12300" max="12544" width="10.453125" style="184"/>
    <col min="12545" max="12545" width="5.453125" style="184" customWidth="1"/>
    <col min="12546" max="12555" width="8.7265625" style="184" customWidth="1"/>
    <col min="12556" max="12800" width="10.453125" style="184"/>
    <col min="12801" max="12801" width="5.453125" style="184" customWidth="1"/>
    <col min="12802" max="12811" width="8.7265625" style="184" customWidth="1"/>
    <col min="12812" max="13056" width="10.453125" style="184"/>
    <col min="13057" max="13057" width="5.453125" style="184" customWidth="1"/>
    <col min="13058" max="13067" width="8.7265625" style="184" customWidth="1"/>
    <col min="13068" max="13312" width="10.453125" style="184"/>
    <col min="13313" max="13313" width="5.453125" style="184" customWidth="1"/>
    <col min="13314" max="13323" width="8.7265625" style="184" customWidth="1"/>
    <col min="13324" max="13568" width="10.453125" style="184"/>
    <col min="13569" max="13569" width="5.453125" style="184" customWidth="1"/>
    <col min="13570" max="13579" width="8.7265625" style="184" customWidth="1"/>
    <col min="13580" max="13824" width="10.453125" style="184"/>
    <col min="13825" max="13825" width="5.453125" style="184" customWidth="1"/>
    <col min="13826" max="13835" width="8.7265625" style="184" customWidth="1"/>
    <col min="13836" max="14080" width="10.453125" style="184"/>
    <col min="14081" max="14081" width="5.453125" style="184" customWidth="1"/>
    <col min="14082" max="14091" width="8.7265625" style="184" customWidth="1"/>
    <col min="14092" max="14336" width="10.453125" style="184"/>
    <col min="14337" max="14337" width="5.453125" style="184" customWidth="1"/>
    <col min="14338" max="14347" width="8.7265625" style="184" customWidth="1"/>
    <col min="14348" max="14592" width="10.453125" style="184"/>
    <col min="14593" max="14593" width="5.453125" style="184" customWidth="1"/>
    <col min="14594" max="14603" width="8.7265625" style="184" customWidth="1"/>
    <col min="14604" max="14848" width="10.453125" style="184"/>
    <col min="14849" max="14849" width="5.453125" style="184" customWidth="1"/>
    <col min="14850" max="14859" width="8.7265625" style="184" customWidth="1"/>
    <col min="14860" max="15104" width="10.453125" style="184"/>
    <col min="15105" max="15105" width="5.453125" style="184" customWidth="1"/>
    <col min="15106" max="15115" width="8.7265625" style="184" customWidth="1"/>
    <col min="15116" max="15360" width="10.453125" style="184"/>
    <col min="15361" max="15361" width="5.453125" style="184" customWidth="1"/>
    <col min="15362" max="15371" width="8.7265625" style="184" customWidth="1"/>
    <col min="15372" max="15616" width="10.453125" style="184"/>
    <col min="15617" max="15617" width="5.453125" style="184" customWidth="1"/>
    <col min="15618" max="15627" width="8.7265625" style="184" customWidth="1"/>
    <col min="15628" max="15872" width="10.453125" style="184"/>
    <col min="15873" max="15873" width="5.453125" style="184" customWidth="1"/>
    <col min="15874" max="15883" width="8.7265625" style="184" customWidth="1"/>
    <col min="15884" max="16128" width="10.453125" style="184"/>
    <col min="16129" max="16129" width="5.453125" style="184" customWidth="1"/>
    <col min="16130" max="16139" width="8.7265625" style="184" customWidth="1"/>
    <col min="16140" max="16384" width="10.453125" style="184"/>
  </cols>
  <sheetData>
    <row r="1" spans="1:14" ht="14.15" customHeight="1" x14ac:dyDescent="0.25">
      <c r="A1" s="257" t="s">
        <v>74</v>
      </c>
      <c r="B1" s="257"/>
      <c r="C1" s="257"/>
      <c r="D1" s="257"/>
      <c r="E1" s="257"/>
      <c r="F1" s="257"/>
      <c r="G1" s="257"/>
      <c r="H1" s="257"/>
      <c r="I1" s="257"/>
      <c r="J1" s="257"/>
      <c r="K1" s="257"/>
      <c r="L1" s="257"/>
      <c r="M1" s="257"/>
      <c r="N1" s="257"/>
    </row>
    <row r="2" spans="1:14" ht="14.15" customHeight="1" x14ac:dyDescent="0.25"/>
    <row r="3" spans="1:14" ht="14.15" customHeight="1" x14ac:dyDescent="0.25"/>
    <row r="4" spans="1:14" ht="14.15" customHeight="1" x14ac:dyDescent="0.25">
      <c r="A4" s="157"/>
      <c r="B4" s="264" t="s">
        <v>300</v>
      </c>
      <c r="C4" s="264"/>
      <c r="D4" s="264"/>
      <c r="E4" s="264"/>
      <c r="F4" s="264"/>
      <c r="G4" s="264"/>
      <c r="H4" s="264"/>
      <c r="I4" s="264"/>
      <c r="J4" s="264"/>
      <c r="K4" s="264"/>
      <c r="L4" s="185"/>
      <c r="M4" s="185"/>
      <c r="N4" s="185"/>
    </row>
    <row r="5" spans="1:14" ht="14.15" customHeight="1" x14ac:dyDescent="0.25">
      <c r="A5" s="157"/>
      <c r="B5" s="264"/>
      <c r="C5" s="264"/>
      <c r="D5" s="264"/>
      <c r="E5" s="264"/>
      <c r="F5" s="264"/>
      <c r="G5" s="264"/>
      <c r="H5" s="264"/>
      <c r="I5" s="264"/>
      <c r="J5" s="264"/>
      <c r="K5" s="264"/>
      <c r="L5" s="185"/>
      <c r="M5" s="185"/>
      <c r="N5" s="185"/>
    </row>
    <row r="6" spans="1:14" ht="14.15" customHeight="1" x14ac:dyDescent="0.25">
      <c r="A6" s="157"/>
      <c r="B6" s="168"/>
      <c r="C6" s="168"/>
      <c r="D6" s="168"/>
      <c r="E6" s="168"/>
      <c r="F6" s="168"/>
      <c r="G6" s="168"/>
      <c r="H6" s="168"/>
      <c r="I6" s="168"/>
      <c r="J6" s="168"/>
      <c r="K6" s="168"/>
      <c r="L6" s="185"/>
      <c r="M6" s="185"/>
      <c r="N6" s="185"/>
    </row>
    <row r="7" spans="1:14" ht="14.15" customHeight="1" x14ac:dyDescent="0.25">
      <c r="A7" s="157"/>
      <c r="B7" s="158" t="s">
        <v>72</v>
      </c>
      <c r="C7" s="166" t="s">
        <v>187</v>
      </c>
      <c r="D7" s="167"/>
      <c r="E7" s="160"/>
      <c r="F7" s="160"/>
      <c r="G7" s="160"/>
      <c r="H7" s="160"/>
      <c r="I7" s="160"/>
      <c r="J7" s="160"/>
      <c r="K7" s="160"/>
      <c r="L7" s="160"/>
      <c r="M7" s="160"/>
      <c r="N7" s="160"/>
    </row>
    <row r="8" spans="1:14" ht="14.15" customHeight="1" x14ac:dyDescent="0.25">
      <c r="A8" s="157"/>
      <c r="B8" s="161"/>
      <c r="C8" s="161"/>
      <c r="D8" s="167"/>
      <c r="E8" s="160"/>
      <c r="F8" s="160"/>
      <c r="G8" s="160"/>
      <c r="H8" s="160"/>
      <c r="I8" s="160"/>
      <c r="J8" s="160"/>
      <c r="K8" s="160"/>
      <c r="L8" s="160"/>
      <c r="M8" s="160"/>
      <c r="N8" s="160"/>
    </row>
    <row r="9" spans="1:14" ht="14.15" customHeight="1" x14ac:dyDescent="0.25">
      <c r="A9" s="157"/>
      <c r="B9" s="161" t="s">
        <v>73</v>
      </c>
      <c r="C9" s="265" t="s">
        <v>188</v>
      </c>
      <c r="D9" s="265"/>
      <c r="E9" s="265"/>
      <c r="F9" s="265"/>
      <c r="G9" s="265"/>
      <c r="H9" s="265"/>
      <c r="I9" s="265"/>
      <c r="J9" s="265"/>
      <c r="K9" s="265"/>
      <c r="L9" s="159"/>
      <c r="M9" s="159"/>
      <c r="N9" s="159"/>
    </row>
    <row r="10" spans="1:14" ht="14.15" customHeight="1" x14ac:dyDescent="0.25">
      <c r="A10" s="157"/>
      <c r="B10" s="173"/>
      <c r="C10" s="173"/>
      <c r="D10" s="172"/>
      <c r="E10" s="172"/>
      <c r="F10" s="172"/>
      <c r="G10" s="172"/>
      <c r="H10" s="172"/>
      <c r="I10" s="172"/>
      <c r="J10" s="172"/>
      <c r="K10" s="172"/>
      <c r="L10" s="159"/>
      <c r="M10" s="159"/>
      <c r="N10" s="159"/>
    </row>
    <row r="11" spans="1:14" ht="14.15" customHeight="1" x14ac:dyDescent="0.25">
      <c r="A11" s="157"/>
      <c r="B11" s="163" t="s">
        <v>77</v>
      </c>
      <c r="C11" s="163" t="s">
        <v>189</v>
      </c>
      <c r="D11" s="160"/>
      <c r="E11" s="160"/>
      <c r="F11" s="160"/>
      <c r="G11" s="160"/>
      <c r="H11" s="160"/>
      <c r="I11" s="160"/>
      <c r="J11" s="160"/>
      <c r="K11" s="160"/>
      <c r="L11" s="159"/>
      <c r="M11" s="159"/>
      <c r="N11" s="159"/>
    </row>
    <row r="12" spans="1:14" ht="14.15" customHeight="1" x14ac:dyDescent="0.25">
      <c r="A12" s="157"/>
      <c r="B12" s="173"/>
      <c r="C12" s="173"/>
      <c r="D12" s="172"/>
      <c r="E12" s="172"/>
      <c r="F12" s="172"/>
      <c r="G12" s="172"/>
      <c r="H12" s="172"/>
      <c r="I12" s="172"/>
      <c r="J12" s="172"/>
      <c r="K12" s="172"/>
      <c r="L12" s="159"/>
      <c r="M12" s="159"/>
      <c r="N12" s="159"/>
    </row>
    <row r="13" spans="1:14" ht="14.15" customHeight="1" x14ac:dyDescent="0.25">
      <c r="A13" s="157"/>
      <c r="B13" s="172"/>
      <c r="C13" s="172"/>
      <c r="D13" s="162"/>
      <c r="E13" s="162"/>
      <c r="F13" s="162"/>
      <c r="G13" s="162"/>
      <c r="H13" s="162"/>
      <c r="I13" s="162"/>
      <c r="J13" s="162"/>
      <c r="K13" s="162"/>
      <c r="L13" s="159"/>
      <c r="M13" s="159"/>
      <c r="N13" s="159"/>
    </row>
    <row r="14" spans="1:14" ht="14.15" customHeight="1" x14ac:dyDescent="0.25">
      <c r="A14" s="157"/>
      <c r="B14" s="164" t="s">
        <v>75</v>
      </c>
      <c r="C14" s="165"/>
      <c r="D14" s="165"/>
      <c r="E14" s="165"/>
      <c r="F14" s="165"/>
      <c r="G14" s="165"/>
      <c r="H14" s="165"/>
      <c r="I14" s="165"/>
      <c r="J14" s="165"/>
      <c r="K14" s="165"/>
      <c r="L14" s="165"/>
      <c r="M14" s="165"/>
      <c r="N14" s="165"/>
    </row>
    <row r="15" spans="1:14" ht="14.15" customHeight="1" x14ac:dyDescent="0.25">
      <c r="A15" s="157"/>
      <c r="B15" s="164"/>
      <c r="C15" s="165"/>
      <c r="D15" s="165"/>
      <c r="E15" s="165"/>
      <c r="F15" s="165"/>
      <c r="G15" s="165"/>
      <c r="H15" s="165"/>
      <c r="I15" s="165"/>
      <c r="J15" s="165"/>
      <c r="K15" s="165"/>
      <c r="L15" s="165"/>
      <c r="M15" s="165"/>
      <c r="N15" s="165"/>
    </row>
    <row r="16" spans="1:14" ht="14.15" customHeight="1" x14ac:dyDescent="0.25">
      <c r="A16" s="157"/>
      <c r="B16" s="258" t="s">
        <v>76</v>
      </c>
      <c r="C16" s="258"/>
      <c r="D16" s="258"/>
      <c r="E16" s="258"/>
      <c r="F16" s="258"/>
      <c r="G16" s="258"/>
      <c r="H16" s="258"/>
      <c r="I16" s="258"/>
      <c r="J16" s="258"/>
      <c r="K16" s="258"/>
      <c r="L16" s="258"/>
      <c r="M16" s="258"/>
      <c r="N16" s="258"/>
    </row>
    <row r="17" spans="1:17" ht="14.15" customHeight="1" thickBot="1" x14ac:dyDescent="0.3">
      <c r="A17" s="5"/>
      <c r="B17" s="6"/>
      <c r="C17" s="6"/>
      <c r="D17" s="6"/>
      <c r="E17" s="6"/>
      <c r="F17" s="6"/>
      <c r="G17" s="6"/>
      <c r="H17" s="6"/>
      <c r="I17" s="6"/>
      <c r="J17" s="6"/>
      <c r="K17" s="6"/>
      <c r="L17" s="186"/>
      <c r="M17" s="186"/>
      <c r="N17" s="187"/>
    </row>
    <row r="18" spans="1:17" ht="14.15" customHeight="1" x14ac:dyDescent="0.25">
      <c r="A18" s="5"/>
      <c r="B18" s="5"/>
      <c r="C18" s="5"/>
      <c r="D18" s="5"/>
      <c r="E18" s="5"/>
      <c r="F18" s="5"/>
      <c r="G18" s="5"/>
      <c r="H18" s="5"/>
      <c r="I18" s="5"/>
      <c r="J18" s="5"/>
      <c r="K18" s="5"/>
      <c r="L18" s="187"/>
    </row>
    <row r="19" spans="1:17" ht="14.15" customHeight="1" x14ac:dyDescent="0.3">
      <c r="A19" s="5"/>
      <c r="B19" s="72" t="s">
        <v>131</v>
      </c>
      <c r="C19" s="72"/>
      <c r="D19" s="72"/>
      <c r="E19" s="72"/>
      <c r="F19" s="72"/>
      <c r="G19" s="5"/>
      <c r="H19" s="5"/>
      <c r="I19" s="262">
        <f>' Elektroinst. - nedotační část '!L66</f>
        <v>0</v>
      </c>
      <c r="J19" s="262"/>
      <c r="K19" s="262"/>
      <c r="L19" s="187"/>
    </row>
    <row r="20" spans="1:17" ht="14.15" customHeight="1" x14ac:dyDescent="0.3">
      <c r="B20" s="73"/>
      <c r="C20" s="73"/>
      <c r="D20" s="73"/>
      <c r="E20" s="73"/>
      <c r="F20" s="73"/>
      <c r="I20" s="188"/>
      <c r="J20" s="188"/>
      <c r="K20" s="188"/>
    </row>
    <row r="21" spans="1:17" ht="14.15" customHeight="1" x14ac:dyDescent="0.3">
      <c r="A21" s="5"/>
      <c r="B21" s="72" t="s">
        <v>130</v>
      </c>
      <c r="C21" s="72"/>
      <c r="D21" s="72"/>
      <c r="E21" s="72"/>
      <c r="F21" s="72"/>
      <c r="G21" s="5"/>
      <c r="H21" s="5"/>
      <c r="I21" s="262">
        <f>' Elektroinstace - dotační část'!L207</f>
        <v>0</v>
      </c>
      <c r="J21" s="262"/>
      <c r="K21" s="262"/>
      <c r="L21" s="187"/>
    </row>
    <row r="22" spans="1:17" ht="14.15" customHeight="1" x14ac:dyDescent="0.3">
      <c r="B22" s="73"/>
      <c r="C22" s="73"/>
      <c r="D22" s="73"/>
      <c r="E22" s="73"/>
      <c r="F22" s="73"/>
      <c r="I22" s="188"/>
      <c r="J22" s="188"/>
      <c r="K22" s="188"/>
    </row>
    <row r="23" spans="1:17" ht="14.15" customHeight="1" x14ac:dyDescent="0.3">
      <c r="A23" s="5"/>
      <c r="B23" s="72" t="s">
        <v>71</v>
      </c>
      <c r="C23" s="72"/>
      <c r="D23" s="72"/>
      <c r="E23" s="72"/>
      <c r="F23" s="72"/>
      <c r="G23" s="5"/>
      <c r="H23" s="5"/>
      <c r="I23" s="262">
        <f>Rozvodnice!M155</f>
        <v>0</v>
      </c>
      <c r="J23" s="262"/>
      <c r="K23" s="262"/>
      <c r="L23" s="187"/>
    </row>
    <row r="24" spans="1:17" ht="14.15" customHeight="1" x14ac:dyDescent="0.3">
      <c r="B24" s="73"/>
      <c r="C24" s="73"/>
      <c r="D24" s="73"/>
      <c r="E24" s="73"/>
      <c r="F24" s="73"/>
      <c r="I24" s="188"/>
      <c r="J24" s="188"/>
      <c r="K24" s="188"/>
    </row>
    <row r="25" spans="1:17" ht="14.15" customHeight="1" x14ac:dyDescent="0.3">
      <c r="A25" s="5"/>
      <c r="B25" s="72" t="s">
        <v>43</v>
      </c>
      <c r="C25" s="72"/>
      <c r="D25" s="72"/>
      <c r="E25" s="72"/>
      <c r="F25" s="72"/>
      <c r="G25" s="5"/>
      <c r="H25" s="5"/>
      <c r="I25" s="262">
        <f>'Ochrana před bleskem'!L52</f>
        <v>0</v>
      </c>
      <c r="J25" s="262"/>
      <c r="K25" s="262"/>
      <c r="L25" s="187"/>
    </row>
    <row r="26" spans="1:17" ht="14.15" customHeight="1" x14ac:dyDescent="0.3">
      <c r="A26" s="5"/>
      <c r="B26" s="72"/>
      <c r="C26" s="72"/>
      <c r="D26" s="72"/>
      <c r="E26" s="72"/>
      <c r="F26" s="72"/>
      <c r="G26" s="5"/>
      <c r="H26" s="5"/>
      <c r="I26" s="174"/>
      <c r="J26" s="174"/>
      <c r="K26" s="174"/>
      <c r="L26" s="187"/>
    </row>
    <row r="27" spans="1:17" ht="14.15" customHeight="1" x14ac:dyDescent="0.3">
      <c r="A27" s="5"/>
      <c r="B27" s="72"/>
      <c r="C27" s="72"/>
      <c r="D27" s="72"/>
      <c r="E27" s="72"/>
      <c r="F27" s="72"/>
      <c r="G27" s="5"/>
      <c r="H27" s="5"/>
      <c r="I27" s="262"/>
      <c r="J27" s="262"/>
      <c r="K27" s="262"/>
      <c r="L27" s="187"/>
    </row>
    <row r="28" spans="1:17" ht="14.15" customHeight="1" thickBot="1" x14ac:dyDescent="0.3">
      <c r="A28" s="169"/>
      <c r="B28" s="170"/>
      <c r="C28" s="170"/>
      <c r="D28" s="170"/>
      <c r="E28" s="6"/>
      <c r="F28" s="6"/>
      <c r="G28" s="6"/>
      <c r="H28" s="6"/>
      <c r="I28" s="263"/>
      <c r="J28" s="263"/>
      <c r="K28" s="263"/>
      <c r="L28" s="186"/>
      <c r="M28" s="186"/>
      <c r="N28" s="187"/>
    </row>
    <row r="29" spans="1:17" ht="14.15" customHeight="1" x14ac:dyDescent="0.25">
      <c r="A29" s="5"/>
      <c r="B29" s="5"/>
      <c r="C29" s="5"/>
      <c r="D29" s="5"/>
      <c r="E29" s="5"/>
      <c r="F29" s="5"/>
      <c r="G29" s="5"/>
      <c r="H29" s="5"/>
      <c r="I29" s="174"/>
      <c r="J29" s="174"/>
      <c r="K29" s="174"/>
      <c r="L29" s="187"/>
    </row>
    <row r="30" spans="1:17" ht="14.15" customHeight="1" x14ac:dyDescent="0.3">
      <c r="A30" s="5"/>
      <c r="B30" s="259" t="s">
        <v>8</v>
      </c>
      <c r="C30" s="259"/>
      <c r="D30" s="259"/>
      <c r="E30" s="171"/>
      <c r="F30" s="171"/>
      <c r="G30" s="63"/>
      <c r="H30" s="63"/>
      <c r="I30" s="261">
        <f>SUM(I19:K29)</f>
        <v>0</v>
      </c>
      <c r="J30" s="261"/>
      <c r="K30" s="261"/>
      <c r="L30" s="260" t="s">
        <v>7</v>
      </c>
      <c r="M30" s="260"/>
      <c r="N30" s="187"/>
    </row>
    <row r="31" spans="1:17" ht="14.25" customHeight="1" x14ac:dyDescent="0.3">
      <c r="A31" s="5"/>
      <c r="C31" s="4"/>
      <c r="D31" s="4"/>
      <c r="E31" s="4"/>
      <c r="F31" s="4"/>
      <c r="G31" s="4"/>
      <c r="H31" s="4"/>
      <c r="I31" s="4"/>
      <c r="J31" s="4"/>
      <c r="K31" s="4"/>
      <c r="Q31" s="189"/>
    </row>
    <row r="32" spans="1:17" ht="14.25" customHeight="1" x14ac:dyDescent="0.3">
      <c r="A32" s="5"/>
      <c r="B32" s="7"/>
      <c r="C32" s="4"/>
      <c r="D32" s="4"/>
      <c r="E32" s="4"/>
      <c r="F32" s="4"/>
      <c r="G32" s="4"/>
      <c r="H32" s="4"/>
      <c r="I32" s="4"/>
      <c r="J32" s="62"/>
      <c r="K32" s="4"/>
    </row>
    <row r="33" spans="2:2" ht="14.25" customHeight="1" x14ac:dyDescent="0.3">
      <c r="B33" s="4" t="s">
        <v>129</v>
      </c>
    </row>
  </sheetData>
  <mergeCells count="13">
    <mergeCell ref="A1:N1"/>
    <mergeCell ref="B16:N16"/>
    <mergeCell ref="B30:D30"/>
    <mergeCell ref="L30:M30"/>
    <mergeCell ref="I30:K30"/>
    <mergeCell ref="I27:K27"/>
    <mergeCell ref="I19:K19"/>
    <mergeCell ref="I25:K25"/>
    <mergeCell ref="I28:K28"/>
    <mergeCell ref="I23:K23"/>
    <mergeCell ref="B4:K5"/>
    <mergeCell ref="I21:K21"/>
    <mergeCell ref="C9:K9"/>
  </mergeCells>
  <pageMargins left="0.31496062992125984" right="0.31496062992125984" top="0.39370078740157483" bottom="0.59055118110236227" header="0.31496062992125984" footer="0.31496062992125984"/>
  <pageSetup paperSize="9" orientation="landscape" r:id="rId1"/>
  <headerFooter>
    <oddFooter>&amp;C&amp;P/&amp;N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A2CA37-0325-4356-8FFC-FD00188FC796}">
  <dimension ref="A1:AQ74"/>
  <sheetViews>
    <sheetView topLeftCell="A76" zoomScale="98" zoomScaleNormal="98" workbookViewId="0">
      <selection activeCell="I8" sqref="I8:I46"/>
    </sheetView>
  </sheetViews>
  <sheetFormatPr defaultColWidth="9.1796875" defaultRowHeight="14.5" x14ac:dyDescent="0.35"/>
  <cols>
    <col min="1" max="1" width="6" style="61" customWidth="1"/>
    <col min="2" max="2" width="65.7265625" style="61" customWidth="1"/>
    <col min="3" max="3" width="1.1796875" style="61" customWidth="1"/>
    <col min="4" max="4" width="5.1796875" style="52" customWidth="1"/>
    <col min="5" max="5" width="4.1796875" style="52" customWidth="1"/>
    <col min="6" max="6" width="11.1796875" style="102" customWidth="1"/>
    <col min="7" max="7" width="10.54296875" style="29" customWidth="1"/>
    <col min="8" max="8" width="1" style="29" customWidth="1"/>
    <col min="9" max="9" width="11.26953125" style="103" customWidth="1"/>
    <col min="10" max="10" width="11.54296875" style="29" bestFit="1" customWidth="1"/>
    <col min="11" max="11" width="1.1796875" style="29" customWidth="1"/>
    <col min="12" max="12" width="15.453125" style="29" customWidth="1"/>
    <col min="13" max="13" width="9.1796875" style="211"/>
    <col min="14" max="14" width="9.1796875" style="104"/>
    <col min="15" max="15" width="9.1796875" style="216"/>
    <col min="16" max="21" width="9.1796875" style="104"/>
    <col min="22" max="16384" width="9.1796875" style="61"/>
  </cols>
  <sheetData>
    <row r="1" spans="2:21" ht="14.25" customHeight="1" x14ac:dyDescent="0.35">
      <c r="B1" s="266" t="s">
        <v>187</v>
      </c>
      <c r="C1" s="267"/>
      <c r="D1" s="267"/>
      <c r="E1" s="267"/>
      <c r="F1" s="267"/>
      <c r="I1" s="31"/>
      <c r="M1" s="114"/>
      <c r="N1" s="61"/>
      <c r="O1" s="215"/>
      <c r="P1" s="61"/>
      <c r="Q1" s="61"/>
      <c r="R1" s="61"/>
      <c r="S1" s="61"/>
      <c r="T1" s="61"/>
      <c r="U1" s="61"/>
    </row>
    <row r="2" spans="2:21" ht="14.25" customHeight="1" x14ac:dyDescent="0.35">
      <c r="B2" s="266"/>
      <c r="C2" s="267"/>
      <c r="D2" s="267"/>
      <c r="E2" s="267"/>
      <c r="F2" s="267"/>
      <c r="I2" s="31"/>
      <c r="M2" s="114"/>
      <c r="N2" s="61"/>
      <c r="O2" s="215"/>
      <c r="P2" s="61"/>
      <c r="Q2" s="61"/>
      <c r="R2" s="61"/>
      <c r="S2" s="61"/>
      <c r="T2" s="61"/>
      <c r="U2" s="61"/>
    </row>
    <row r="3" spans="2:21" ht="14.25" customHeight="1" x14ac:dyDescent="0.35">
      <c r="B3" s="268"/>
      <c r="C3" s="268"/>
      <c r="D3" s="268"/>
      <c r="E3" s="268"/>
      <c r="F3" s="268"/>
      <c r="G3" s="101"/>
      <c r="H3" s="101"/>
      <c r="I3" s="190"/>
      <c r="J3" s="101"/>
      <c r="K3" s="101"/>
      <c r="L3" s="101"/>
      <c r="M3" s="114"/>
      <c r="N3" s="61"/>
      <c r="O3" s="215"/>
      <c r="P3" s="61"/>
      <c r="Q3" s="61"/>
      <c r="R3" s="61"/>
      <c r="S3" s="61"/>
      <c r="T3" s="61"/>
      <c r="U3" s="61"/>
    </row>
    <row r="4" spans="2:21" ht="14.25" customHeight="1" x14ac:dyDescent="0.35"/>
    <row r="5" spans="2:21" s="105" customFormat="1" x14ac:dyDescent="0.35">
      <c r="B5" s="105" t="s">
        <v>0</v>
      </c>
      <c r="D5" s="106"/>
      <c r="E5" s="106"/>
      <c r="F5" s="269" t="s">
        <v>1</v>
      </c>
      <c r="G5" s="269"/>
      <c r="H5" s="236"/>
      <c r="I5" s="269" t="s">
        <v>2</v>
      </c>
      <c r="J5" s="269"/>
      <c r="K5" s="236"/>
      <c r="L5" s="236" t="s">
        <v>3</v>
      </c>
      <c r="M5" s="212"/>
      <c r="N5" s="107"/>
      <c r="O5" s="217"/>
      <c r="P5" s="107"/>
      <c r="Q5" s="107"/>
      <c r="R5" s="107"/>
      <c r="S5" s="107"/>
      <c r="T5" s="107"/>
      <c r="U5" s="107"/>
    </row>
    <row r="6" spans="2:21" ht="6" customHeight="1" x14ac:dyDescent="0.35"/>
    <row r="7" spans="2:21" ht="14.25" customHeight="1" x14ac:dyDescent="0.35">
      <c r="G7" s="108" t="s">
        <v>12</v>
      </c>
      <c r="H7" s="108"/>
      <c r="I7" s="191"/>
      <c r="J7" s="108" t="s">
        <v>13</v>
      </c>
    </row>
    <row r="8" spans="2:21" ht="14.25" customHeight="1" x14ac:dyDescent="0.35">
      <c r="B8" s="109" t="s">
        <v>17</v>
      </c>
      <c r="F8" s="103"/>
    </row>
    <row r="9" spans="2:21" ht="14.25" customHeight="1" x14ac:dyDescent="0.35">
      <c r="F9" s="103"/>
    </row>
    <row r="10" spans="2:21" s="202" customFormat="1" x14ac:dyDescent="0.35">
      <c r="B10" s="202" t="s">
        <v>80</v>
      </c>
      <c r="D10" s="112">
        <v>10</v>
      </c>
      <c r="E10" s="112" t="s">
        <v>9</v>
      </c>
      <c r="F10" s="112"/>
      <c r="G10" s="28">
        <f>F10*D10</f>
        <v>0</v>
      </c>
      <c r="H10" s="102"/>
      <c r="I10" s="103"/>
      <c r="J10" s="28">
        <f>I10*D10</f>
        <v>0</v>
      </c>
      <c r="K10" s="102"/>
      <c r="L10" s="102">
        <f>J10+G10</f>
        <v>0</v>
      </c>
      <c r="M10" s="11"/>
      <c r="N10" s="2"/>
      <c r="O10" s="218"/>
    </row>
    <row r="11" spans="2:21" s="202" customFormat="1" x14ac:dyDescent="0.35">
      <c r="B11" s="202" t="s">
        <v>81</v>
      </c>
      <c r="D11" s="112">
        <v>6</v>
      </c>
      <c r="E11" s="112" t="s">
        <v>9</v>
      </c>
      <c r="F11" s="112"/>
      <c r="G11" s="28">
        <f t="shared" ref="G11:G12" si="0">F11*D11</f>
        <v>0</v>
      </c>
      <c r="H11" s="102"/>
      <c r="I11" s="103"/>
      <c r="J11" s="28">
        <f t="shared" ref="J11:J12" si="1">I11*D11</f>
        <v>0</v>
      </c>
      <c r="K11" s="102"/>
      <c r="L11" s="102">
        <f t="shared" ref="L11:L12" si="2">J11+G11</f>
        <v>0</v>
      </c>
      <c r="M11" s="11"/>
      <c r="N11" s="2"/>
      <c r="O11" s="218"/>
    </row>
    <row r="12" spans="2:21" s="202" customFormat="1" x14ac:dyDescent="0.35">
      <c r="B12" s="202" t="s">
        <v>82</v>
      </c>
      <c r="D12" s="112">
        <v>13</v>
      </c>
      <c r="E12" s="112" t="s">
        <v>9</v>
      </c>
      <c r="F12" s="112"/>
      <c r="G12" s="28">
        <f t="shared" si="0"/>
        <v>0</v>
      </c>
      <c r="H12" s="102"/>
      <c r="I12" s="103"/>
      <c r="J12" s="28">
        <f t="shared" si="1"/>
        <v>0</v>
      </c>
      <c r="K12" s="102"/>
      <c r="L12" s="102">
        <f t="shared" si="2"/>
        <v>0</v>
      </c>
      <c r="M12" s="11"/>
      <c r="N12" s="2"/>
      <c r="O12" s="218"/>
    </row>
    <row r="13" spans="2:21" x14ac:dyDescent="0.35">
      <c r="B13" s="121"/>
      <c r="D13" s="122"/>
      <c r="F13" s="123"/>
      <c r="G13" s="28"/>
      <c r="H13" s="31"/>
      <c r="J13" s="28"/>
      <c r="M13" s="11"/>
      <c r="N13" s="61"/>
      <c r="O13" s="221"/>
    </row>
    <row r="14" spans="2:21" x14ac:dyDescent="0.35">
      <c r="B14" s="121"/>
      <c r="F14" s="103"/>
      <c r="G14" s="28"/>
      <c r="I14" s="31"/>
      <c r="J14" s="28"/>
      <c r="M14" s="11"/>
      <c r="N14" s="61"/>
      <c r="O14" s="221"/>
    </row>
    <row r="15" spans="2:21" x14ac:dyDescent="0.35">
      <c r="B15" s="109" t="s">
        <v>4</v>
      </c>
      <c r="F15" s="103"/>
      <c r="G15" s="28"/>
      <c r="J15" s="28"/>
      <c r="M15" s="11"/>
      <c r="N15" s="61"/>
      <c r="O15" s="219"/>
    </row>
    <row r="16" spans="2:21" x14ac:dyDescent="0.35">
      <c r="F16" s="103"/>
      <c r="G16" s="28"/>
      <c r="J16" s="28"/>
      <c r="M16" s="11"/>
      <c r="N16" s="61"/>
      <c r="O16" s="219"/>
    </row>
    <row r="17" spans="1:43" s="202" customFormat="1" x14ac:dyDescent="0.35">
      <c r="B17" s="202" t="s">
        <v>42</v>
      </c>
      <c r="D17" s="112">
        <v>18</v>
      </c>
      <c r="E17" s="112" t="s">
        <v>9</v>
      </c>
      <c r="F17" s="102"/>
      <c r="G17" s="28">
        <f t="shared" ref="G17" si="3">F17*D17</f>
        <v>0</v>
      </c>
      <c r="H17" s="102">
        <v>686</v>
      </c>
      <c r="I17" s="103"/>
      <c r="J17" s="28">
        <f t="shared" ref="J17" si="4">I17*D17</f>
        <v>0</v>
      </c>
      <c r="K17" s="102">
        <v>313.60000000000002</v>
      </c>
      <c r="L17" s="102">
        <f t="shared" ref="L17" si="5">J17+G17</f>
        <v>0</v>
      </c>
      <c r="M17" s="11"/>
      <c r="N17" s="2"/>
      <c r="O17" s="220"/>
    </row>
    <row r="18" spans="1:43" x14ac:dyDescent="0.35">
      <c r="B18" s="110"/>
      <c r="D18" s="116"/>
      <c r="F18" s="103"/>
      <c r="G18" s="28"/>
      <c r="H18" s="102"/>
      <c r="J18" s="28"/>
      <c r="M18" s="11"/>
      <c r="N18" s="61"/>
      <c r="O18" s="219"/>
      <c r="V18" s="104"/>
      <c r="W18" s="104"/>
      <c r="X18" s="104"/>
      <c r="Y18" s="104"/>
      <c r="Z18" s="104"/>
      <c r="AA18" s="104"/>
      <c r="AB18" s="104"/>
      <c r="AC18" s="104"/>
      <c r="AD18" s="104"/>
      <c r="AE18" s="104"/>
      <c r="AF18" s="104"/>
    </row>
    <row r="19" spans="1:43" x14ac:dyDescent="0.35">
      <c r="B19" s="110"/>
      <c r="F19" s="29"/>
      <c r="G19" s="28"/>
      <c r="I19" s="31"/>
      <c r="J19" s="28"/>
      <c r="M19" s="11"/>
      <c r="N19" s="61"/>
      <c r="O19" s="219"/>
      <c r="P19" s="61"/>
      <c r="Q19" s="61"/>
      <c r="R19" s="61"/>
      <c r="S19" s="61"/>
      <c r="T19" s="61"/>
      <c r="U19" s="61"/>
    </row>
    <row r="20" spans="1:43" x14ac:dyDescent="0.35">
      <c r="B20" s="125" t="s">
        <v>25</v>
      </c>
      <c r="C20" s="126"/>
      <c r="D20" s="127"/>
      <c r="E20" s="127"/>
      <c r="F20" s="128"/>
      <c r="G20" s="28"/>
      <c r="I20" s="31"/>
      <c r="J20" s="28"/>
      <c r="M20" s="11"/>
      <c r="N20" s="61"/>
      <c r="O20" s="219"/>
    </row>
    <row r="21" spans="1:43" x14ac:dyDescent="0.35">
      <c r="F21" s="103"/>
      <c r="G21" s="28"/>
      <c r="J21" s="28"/>
      <c r="M21" s="11"/>
      <c r="N21" s="61"/>
      <c r="O21" s="219"/>
    </row>
    <row r="22" spans="1:43" s="202" customFormat="1" x14ac:dyDescent="0.35">
      <c r="B22" s="61" t="s">
        <v>125</v>
      </c>
      <c r="D22" s="112"/>
      <c r="E22" s="112"/>
      <c r="F22" s="102"/>
      <c r="G22" s="28"/>
      <c r="H22" s="102"/>
      <c r="I22" s="103"/>
      <c r="J22" s="28"/>
      <c r="K22" s="102"/>
      <c r="L22" s="102"/>
      <c r="M22" s="11"/>
      <c r="N22" s="2"/>
      <c r="O22" s="223"/>
    </row>
    <row r="23" spans="1:43" x14ac:dyDescent="0.35">
      <c r="B23" s="61" t="s">
        <v>191</v>
      </c>
      <c r="D23" s="112">
        <v>250</v>
      </c>
      <c r="E23" s="52" t="s">
        <v>10</v>
      </c>
      <c r="F23" s="31"/>
      <c r="G23" s="28">
        <f t="shared" ref="G23:G25" si="6">D23*F23</f>
        <v>0</v>
      </c>
      <c r="I23" s="31"/>
      <c r="J23" s="28">
        <f t="shared" ref="J23:J25" si="7">D23*I23</f>
        <v>0</v>
      </c>
      <c r="L23" s="29">
        <f t="shared" ref="L23:L25" si="8">SUM(G23+J23)</f>
        <v>0</v>
      </c>
      <c r="M23" s="11"/>
      <c r="N23" s="61"/>
      <c r="O23" s="219"/>
      <c r="P23" s="51"/>
      <c r="Q23" s="61"/>
      <c r="R23" s="61"/>
      <c r="S23" s="51"/>
      <c r="T23" s="61"/>
      <c r="U23" s="61"/>
    </row>
    <row r="24" spans="1:43" x14ac:dyDescent="0.35">
      <c r="B24" s="61" t="s">
        <v>54</v>
      </c>
      <c r="D24" s="129">
        <v>210</v>
      </c>
      <c r="E24" s="52" t="s">
        <v>10</v>
      </c>
      <c r="F24" s="31"/>
      <c r="G24" s="28">
        <f t="shared" si="6"/>
        <v>0</v>
      </c>
      <c r="I24" s="31"/>
      <c r="J24" s="28">
        <f t="shared" si="7"/>
        <v>0</v>
      </c>
      <c r="L24" s="29">
        <f t="shared" si="8"/>
        <v>0</v>
      </c>
      <c r="M24" s="11"/>
      <c r="N24" s="61"/>
      <c r="O24" s="219"/>
      <c r="P24" s="51"/>
      <c r="Q24" s="61"/>
      <c r="R24" s="61"/>
      <c r="S24" s="51"/>
      <c r="T24" s="61"/>
      <c r="U24" s="61"/>
    </row>
    <row r="25" spans="1:43" x14ac:dyDescent="0.35">
      <c r="B25" s="61" t="s">
        <v>126</v>
      </c>
      <c r="D25" s="129">
        <v>150</v>
      </c>
      <c r="E25" s="52" t="s">
        <v>10</v>
      </c>
      <c r="F25" s="31"/>
      <c r="G25" s="28">
        <f t="shared" si="6"/>
        <v>0</v>
      </c>
      <c r="I25" s="31"/>
      <c r="J25" s="28">
        <f t="shared" si="7"/>
        <v>0</v>
      </c>
      <c r="L25" s="29">
        <f t="shared" si="8"/>
        <v>0</v>
      </c>
      <c r="M25" s="11"/>
      <c r="N25" s="61"/>
      <c r="O25" s="219"/>
      <c r="P25" s="51"/>
      <c r="Q25" s="61"/>
      <c r="R25" s="61"/>
      <c r="S25" s="51"/>
      <c r="T25" s="61"/>
      <c r="U25" s="61"/>
    </row>
    <row r="26" spans="1:43" ht="15" customHeight="1" x14ac:dyDescent="0.35">
      <c r="D26" s="129"/>
      <c r="F26" s="103"/>
      <c r="G26" s="28"/>
      <c r="I26" s="31"/>
      <c r="J26" s="28"/>
      <c r="M26" s="11"/>
      <c r="N26" s="61"/>
      <c r="O26" s="219"/>
      <c r="P26" s="51"/>
      <c r="Q26" s="61"/>
      <c r="R26" s="61"/>
      <c r="S26" s="51"/>
      <c r="T26" s="61"/>
      <c r="U26" s="61"/>
    </row>
    <row r="27" spans="1:43" x14ac:dyDescent="0.35">
      <c r="D27" s="116"/>
      <c r="E27" s="116"/>
      <c r="F27" s="31"/>
      <c r="G27" s="28"/>
      <c r="I27" s="31"/>
      <c r="J27" s="28"/>
      <c r="M27" s="11"/>
      <c r="N27" s="61"/>
      <c r="O27" s="219"/>
    </row>
    <row r="28" spans="1:43" s="104" customFormat="1" x14ac:dyDescent="0.35">
      <c r="A28" s="61"/>
      <c r="B28" s="130" t="s">
        <v>18</v>
      </c>
      <c r="C28" s="61"/>
      <c r="D28" s="116"/>
      <c r="E28" s="116"/>
      <c r="F28" s="31"/>
      <c r="G28" s="28"/>
      <c r="H28" s="29"/>
      <c r="I28" s="31"/>
      <c r="J28" s="28"/>
      <c r="K28" s="29"/>
      <c r="L28" s="29"/>
      <c r="M28" s="11"/>
      <c r="N28" s="61"/>
      <c r="O28" s="219"/>
      <c r="V28" s="61"/>
      <c r="W28" s="61"/>
      <c r="X28" s="61"/>
      <c r="Y28" s="61"/>
      <c r="Z28" s="61"/>
      <c r="AA28" s="61"/>
      <c r="AB28" s="61"/>
      <c r="AC28" s="61"/>
      <c r="AD28" s="61"/>
      <c r="AE28" s="61"/>
      <c r="AF28" s="61"/>
      <c r="AG28" s="61"/>
      <c r="AH28" s="61"/>
      <c r="AI28" s="61"/>
      <c r="AJ28" s="61"/>
      <c r="AK28" s="61"/>
      <c r="AL28" s="61"/>
      <c r="AM28" s="61"/>
      <c r="AN28" s="61"/>
      <c r="AO28" s="61"/>
      <c r="AP28" s="61"/>
      <c r="AQ28" s="61"/>
    </row>
    <row r="29" spans="1:43" s="104" customFormat="1" x14ac:dyDescent="0.35">
      <c r="A29" s="61"/>
      <c r="B29" s="228" t="s">
        <v>269</v>
      </c>
      <c r="C29" s="61"/>
      <c r="D29" s="116"/>
      <c r="E29" s="116"/>
      <c r="F29" s="31"/>
      <c r="G29" s="28"/>
      <c r="H29" s="29"/>
      <c r="I29" s="31"/>
      <c r="J29" s="28"/>
      <c r="K29" s="29"/>
      <c r="L29" s="29"/>
      <c r="M29" s="11"/>
      <c r="N29" s="61"/>
      <c r="O29" s="219"/>
      <c r="V29" s="61"/>
      <c r="W29" s="61"/>
      <c r="X29" s="61"/>
      <c r="Y29" s="61"/>
      <c r="Z29" s="61"/>
      <c r="AA29" s="61"/>
      <c r="AB29" s="61"/>
      <c r="AC29" s="61"/>
      <c r="AD29" s="61"/>
      <c r="AE29" s="61"/>
      <c r="AF29" s="61"/>
      <c r="AG29" s="61"/>
      <c r="AH29" s="61"/>
      <c r="AI29" s="61"/>
      <c r="AJ29" s="61"/>
      <c r="AK29" s="61"/>
      <c r="AL29" s="61"/>
      <c r="AM29" s="61"/>
      <c r="AN29" s="61"/>
      <c r="AO29" s="61"/>
      <c r="AP29" s="61"/>
      <c r="AQ29" s="61"/>
    </row>
    <row r="30" spans="1:43" s="104" customFormat="1" ht="28" customHeight="1" x14ac:dyDescent="0.35">
      <c r="A30" s="210" t="s">
        <v>229</v>
      </c>
      <c r="B30" s="210" t="s">
        <v>210</v>
      </c>
      <c r="C30" s="132"/>
      <c r="D30" s="99">
        <v>5</v>
      </c>
      <c r="E30" s="112" t="s">
        <v>9</v>
      </c>
      <c r="F30" s="100"/>
      <c r="G30" s="28">
        <f t="shared" ref="G30:G33" si="9">D30*F30</f>
        <v>0</v>
      </c>
      <c r="H30" s="28"/>
      <c r="I30" s="100"/>
      <c r="J30" s="28">
        <f t="shared" ref="J30:J33" si="10">D30*I30</f>
        <v>0</v>
      </c>
      <c r="K30" s="29"/>
      <c r="L30" s="102">
        <f t="shared" ref="L30:L41" si="11">SUM(G30+J30)</f>
        <v>0</v>
      </c>
      <c r="M30" s="11"/>
      <c r="N30" s="61"/>
      <c r="O30" s="224"/>
      <c r="R30" s="233"/>
      <c r="V30" s="61"/>
      <c r="W30" s="61"/>
      <c r="X30" s="61"/>
      <c r="Y30" s="61"/>
      <c r="Z30" s="61"/>
      <c r="AA30" s="61"/>
      <c r="AB30" s="61"/>
      <c r="AC30" s="61"/>
      <c r="AD30" s="61"/>
      <c r="AE30" s="61"/>
      <c r="AF30" s="61"/>
      <c r="AG30" s="61"/>
      <c r="AH30" s="61"/>
      <c r="AI30" s="61"/>
      <c r="AJ30" s="61"/>
      <c r="AK30" s="61"/>
      <c r="AL30" s="61"/>
      <c r="AM30" s="61"/>
      <c r="AN30" s="61"/>
      <c r="AO30" s="61"/>
      <c r="AP30" s="61"/>
      <c r="AQ30" s="61"/>
    </row>
    <row r="31" spans="1:43" s="104" customFormat="1" ht="28" customHeight="1" x14ac:dyDescent="0.35">
      <c r="A31" s="210" t="s">
        <v>230</v>
      </c>
      <c r="B31" s="210" t="s">
        <v>211</v>
      </c>
      <c r="C31" s="132"/>
      <c r="D31" s="99">
        <v>4</v>
      </c>
      <c r="E31" s="112" t="s">
        <v>9</v>
      </c>
      <c r="F31" s="100"/>
      <c r="G31" s="28">
        <f t="shared" si="9"/>
        <v>0</v>
      </c>
      <c r="H31" s="28"/>
      <c r="I31" s="100"/>
      <c r="J31" s="28">
        <f t="shared" si="10"/>
        <v>0</v>
      </c>
      <c r="K31" s="29"/>
      <c r="L31" s="102">
        <f t="shared" si="11"/>
        <v>0</v>
      </c>
      <c r="M31" s="11"/>
      <c r="N31" s="61"/>
      <c r="O31" s="224"/>
      <c r="R31" s="233"/>
      <c r="V31" s="61"/>
      <c r="W31" s="61"/>
      <c r="X31" s="61"/>
      <c r="Y31" s="61"/>
      <c r="Z31" s="61"/>
      <c r="AA31" s="61"/>
      <c r="AB31" s="61"/>
      <c r="AC31" s="61"/>
      <c r="AD31" s="61"/>
      <c r="AE31" s="61"/>
      <c r="AF31" s="61"/>
      <c r="AG31" s="61"/>
      <c r="AH31" s="61"/>
      <c r="AI31" s="61"/>
      <c r="AJ31" s="61"/>
      <c r="AK31" s="61"/>
      <c r="AL31" s="61"/>
      <c r="AM31" s="61"/>
      <c r="AN31" s="61"/>
      <c r="AO31" s="61"/>
      <c r="AP31" s="61"/>
      <c r="AQ31" s="61"/>
    </row>
    <row r="32" spans="1:43" s="104" customFormat="1" ht="28" customHeight="1" x14ac:dyDescent="0.35">
      <c r="A32" s="210" t="s">
        <v>235</v>
      </c>
      <c r="B32" s="210" t="s">
        <v>216</v>
      </c>
      <c r="C32" s="132"/>
      <c r="D32" s="99">
        <v>2</v>
      </c>
      <c r="E32" s="112" t="s">
        <v>9</v>
      </c>
      <c r="F32" s="100"/>
      <c r="G32" s="28">
        <f t="shared" si="9"/>
        <v>0</v>
      </c>
      <c r="H32" s="28"/>
      <c r="I32" s="100"/>
      <c r="J32" s="28">
        <f t="shared" si="10"/>
        <v>0</v>
      </c>
      <c r="K32" s="29"/>
      <c r="L32" s="102">
        <f t="shared" si="11"/>
        <v>0</v>
      </c>
      <c r="M32" s="11"/>
      <c r="N32" s="61"/>
      <c r="O32" s="224"/>
      <c r="R32" s="233"/>
      <c r="V32" s="61"/>
      <c r="W32" s="61"/>
      <c r="X32" s="61"/>
      <c r="Y32" s="61"/>
      <c r="Z32" s="61"/>
      <c r="AA32" s="61"/>
      <c r="AB32" s="61"/>
      <c r="AC32" s="61"/>
      <c r="AD32" s="61"/>
      <c r="AE32" s="61"/>
      <c r="AF32" s="61"/>
      <c r="AG32" s="61"/>
      <c r="AH32" s="61"/>
      <c r="AI32" s="61"/>
      <c r="AJ32" s="61"/>
      <c r="AK32" s="61"/>
      <c r="AL32" s="61"/>
      <c r="AM32" s="61"/>
      <c r="AN32" s="61"/>
      <c r="AO32" s="61"/>
      <c r="AP32" s="61"/>
      <c r="AQ32" s="61"/>
    </row>
    <row r="33" spans="1:43" s="104" customFormat="1" ht="15" customHeight="1" x14ac:dyDescent="0.35">
      <c r="A33" s="210" t="s">
        <v>236</v>
      </c>
      <c r="B33" s="210" t="s">
        <v>217</v>
      </c>
      <c r="C33" s="132"/>
      <c r="D33" s="99">
        <v>4</v>
      </c>
      <c r="E33" s="112" t="s">
        <v>9</v>
      </c>
      <c r="F33" s="100"/>
      <c r="G33" s="28">
        <f t="shared" si="9"/>
        <v>0</v>
      </c>
      <c r="H33" s="28"/>
      <c r="I33" s="100"/>
      <c r="J33" s="28">
        <f t="shared" si="10"/>
        <v>0</v>
      </c>
      <c r="K33" s="29"/>
      <c r="L33" s="102">
        <f t="shared" si="11"/>
        <v>0</v>
      </c>
      <c r="M33" s="11"/>
      <c r="N33" s="61"/>
      <c r="O33" s="224"/>
      <c r="R33" s="233"/>
      <c r="V33" s="61"/>
      <c r="W33" s="61"/>
      <c r="X33" s="61"/>
      <c r="Y33" s="61"/>
      <c r="Z33" s="61"/>
      <c r="AA33" s="61"/>
      <c r="AB33" s="61"/>
      <c r="AC33" s="61"/>
      <c r="AD33" s="61"/>
      <c r="AE33" s="61"/>
      <c r="AF33" s="61"/>
      <c r="AG33" s="61"/>
      <c r="AH33" s="61"/>
      <c r="AI33" s="61"/>
      <c r="AJ33" s="61"/>
      <c r="AK33" s="61"/>
      <c r="AL33" s="61"/>
      <c r="AM33" s="61"/>
      <c r="AN33" s="61"/>
      <c r="AO33" s="61"/>
      <c r="AP33" s="61"/>
      <c r="AQ33" s="61"/>
    </row>
    <row r="34" spans="1:43" ht="15" customHeight="1" x14ac:dyDescent="0.35">
      <c r="A34" s="210"/>
      <c r="B34" s="210"/>
      <c r="C34" s="132"/>
      <c r="D34" s="99"/>
      <c r="E34" s="99"/>
      <c r="F34" s="28"/>
      <c r="G34" s="28"/>
      <c r="H34" s="28"/>
      <c r="I34" s="100"/>
      <c r="J34" s="28"/>
      <c r="L34" s="102"/>
      <c r="M34" s="11"/>
      <c r="N34" s="61"/>
      <c r="O34" s="225"/>
    </row>
    <row r="35" spans="1:43" x14ac:dyDescent="0.35">
      <c r="B35" s="134"/>
      <c r="C35" s="132"/>
      <c r="D35" s="99"/>
      <c r="E35" s="99"/>
      <c r="F35" s="100"/>
      <c r="G35" s="28"/>
      <c r="H35" s="28"/>
      <c r="I35" s="100"/>
      <c r="J35" s="28"/>
      <c r="L35" s="102"/>
      <c r="M35" s="11"/>
      <c r="N35" s="61"/>
      <c r="O35" s="219"/>
    </row>
    <row r="36" spans="1:43" x14ac:dyDescent="0.35">
      <c r="B36" s="209" t="s">
        <v>30</v>
      </c>
      <c r="C36" s="132"/>
      <c r="D36" s="99"/>
      <c r="E36" s="99"/>
      <c r="F36" s="100"/>
      <c r="G36" s="28"/>
      <c r="H36" s="28"/>
      <c r="I36" s="100"/>
      <c r="J36" s="28"/>
      <c r="L36" s="102"/>
      <c r="M36" s="11"/>
      <c r="N36" s="61"/>
      <c r="O36" s="219"/>
    </row>
    <row r="37" spans="1:43" x14ac:dyDescent="0.35">
      <c r="B37" s="134"/>
      <c r="C37" s="132"/>
      <c r="D37" s="99"/>
      <c r="E37" s="99"/>
      <c r="F37" s="100"/>
      <c r="G37" s="28"/>
      <c r="H37" s="28"/>
      <c r="I37" s="100"/>
      <c r="J37" s="28"/>
      <c r="L37" s="102"/>
      <c r="M37" s="11"/>
      <c r="N37" s="61"/>
      <c r="O37" s="219"/>
    </row>
    <row r="38" spans="1:43" s="202" customFormat="1" x14ac:dyDescent="0.35">
      <c r="B38" s="180" t="s">
        <v>91</v>
      </c>
      <c r="C38" s="13"/>
      <c r="D38" s="112">
        <v>1</v>
      </c>
      <c r="E38" s="28" t="s">
        <v>9</v>
      </c>
      <c r="F38" s="102"/>
      <c r="G38" s="28">
        <f t="shared" ref="G38:G39" si="12">F38*D38</f>
        <v>0</v>
      </c>
      <c r="H38" s="28"/>
      <c r="I38" s="100"/>
      <c r="J38" s="28">
        <f t="shared" ref="J38:J39" si="13">I38*D38</f>
        <v>0</v>
      </c>
      <c r="K38" s="102"/>
      <c r="L38" s="102">
        <f t="shared" si="11"/>
        <v>0</v>
      </c>
      <c r="M38" s="11"/>
      <c r="N38" s="2"/>
      <c r="O38" s="226"/>
      <c r="P38" s="181"/>
      <c r="Q38" s="104"/>
    </row>
    <row r="39" spans="1:43" s="202" customFormat="1" x14ac:dyDescent="0.35">
      <c r="B39" s="180" t="s">
        <v>92</v>
      </c>
      <c r="C39" s="13"/>
      <c r="D39" s="112">
        <v>9</v>
      </c>
      <c r="E39" s="28" t="s">
        <v>9</v>
      </c>
      <c r="F39" s="102"/>
      <c r="G39" s="28">
        <f t="shared" si="12"/>
        <v>0</v>
      </c>
      <c r="H39" s="28"/>
      <c r="I39" s="103"/>
      <c r="J39" s="28">
        <f t="shared" si="13"/>
        <v>0</v>
      </c>
      <c r="K39" s="102"/>
      <c r="L39" s="102">
        <f t="shared" si="11"/>
        <v>0</v>
      </c>
      <c r="M39" s="11"/>
      <c r="N39" s="2"/>
      <c r="O39" s="226"/>
      <c r="P39" s="181"/>
      <c r="Q39" s="104"/>
    </row>
    <row r="40" spans="1:43" s="202" customFormat="1" ht="18" customHeight="1" x14ac:dyDescent="0.35">
      <c r="B40" s="180" t="s">
        <v>93</v>
      </c>
      <c r="C40" s="13"/>
      <c r="D40" s="112">
        <v>12</v>
      </c>
      <c r="E40" s="28" t="s">
        <v>9</v>
      </c>
      <c r="F40" s="102"/>
      <c r="G40" s="28">
        <f t="shared" ref="G40:G41" si="14">F40*D40</f>
        <v>0</v>
      </c>
      <c r="H40" s="28"/>
      <c r="I40" s="103"/>
      <c r="J40" s="28">
        <f t="shared" ref="J40:J41" si="15">I40*D40</f>
        <v>0</v>
      </c>
      <c r="K40" s="102"/>
      <c r="L40" s="102">
        <f t="shared" si="11"/>
        <v>0</v>
      </c>
      <c r="M40" s="11"/>
      <c r="N40" s="2"/>
      <c r="O40" s="226"/>
      <c r="P40" s="181"/>
      <c r="Q40" s="104"/>
    </row>
    <row r="41" spans="1:43" s="202" customFormat="1" ht="36" customHeight="1" x14ac:dyDescent="0.35">
      <c r="B41" s="180" t="s">
        <v>94</v>
      </c>
      <c r="C41" s="13"/>
      <c r="D41" s="112">
        <v>1</v>
      </c>
      <c r="E41" s="28" t="s">
        <v>9</v>
      </c>
      <c r="F41" s="102"/>
      <c r="G41" s="28">
        <f t="shared" si="14"/>
        <v>0</v>
      </c>
      <c r="H41" s="28"/>
      <c r="I41" s="103"/>
      <c r="J41" s="28">
        <f t="shared" si="15"/>
        <v>0</v>
      </c>
      <c r="K41" s="102"/>
      <c r="L41" s="102">
        <f t="shared" si="11"/>
        <v>0</v>
      </c>
      <c r="M41" s="11"/>
      <c r="N41" s="2"/>
      <c r="O41" s="226"/>
      <c r="P41" s="181"/>
      <c r="Q41" s="104"/>
    </row>
    <row r="42" spans="1:43" x14ac:dyDescent="0.35">
      <c r="B42" s="138"/>
      <c r="C42" s="131"/>
      <c r="D42" s="137"/>
      <c r="E42" s="99"/>
      <c r="F42" s="100"/>
      <c r="G42" s="28"/>
      <c r="H42" s="28"/>
      <c r="I42" s="123"/>
      <c r="J42" s="28"/>
      <c r="M42" s="11"/>
      <c r="N42" s="61"/>
      <c r="O42" s="219"/>
      <c r="V42" s="104"/>
      <c r="W42" s="104"/>
      <c r="X42" s="104"/>
      <c r="Y42" s="104"/>
      <c r="Z42" s="104"/>
      <c r="AA42" s="104"/>
      <c r="AB42" s="104"/>
      <c r="AC42" s="104"/>
      <c r="AD42" s="104"/>
      <c r="AE42" s="104"/>
      <c r="AF42" s="104"/>
      <c r="AG42" s="104"/>
      <c r="AH42" s="104"/>
    </row>
    <row r="43" spans="1:43" s="110" customFormat="1" x14ac:dyDescent="0.35">
      <c r="B43" s="141"/>
      <c r="C43" s="142"/>
      <c r="D43" s="98"/>
      <c r="E43" s="98"/>
      <c r="F43" s="100"/>
      <c r="G43" s="28"/>
      <c r="H43" s="100"/>
      <c r="I43" s="31"/>
      <c r="J43" s="28"/>
      <c r="K43" s="31"/>
      <c r="L43" s="29"/>
      <c r="M43" s="11"/>
      <c r="N43" s="61"/>
      <c r="O43" s="219"/>
      <c r="P43" s="104"/>
      <c r="Q43" s="104"/>
      <c r="R43" s="104"/>
      <c r="S43" s="104"/>
      <c r="T43" s="104"/>
    </row>
    <row r="44" spans="1:43" s="143" customFormat="1" x14ac:dyDescent="0.35">
      <c r="B44" s="130" t="s">
        <v>21</v>
      </c>
      <c r="C44" s="131"/>
      <c r="D44" s="99"/>
      <c r="E44" s="99"/>
      <c r="F44" s="100"/>
      <c r="G44" s="28"/>
      <c r="H44" s="28"/>
      <c r="I44" s="100"/>
      <c r="J44" s="28"/>
      <c r="K44" s="29"/>
      <c r="L44" s="29"/>
      <c r="M44" s="11"/>
      <c r="N44" s="61"/>
      <c r="O44" s="219"/>
      <c r="P44" s="104"/>
      <c r="Q44" s="104"/>
      <c r="R44" s="104"/>
      <c r="S44" s="104"/>
      <c r="T44" s="104"/>
      <c r="U44" s="104"/>
      <c r="V44" s="104"/>
    </row>
    <row r="45" spans="1:43" s="143" customFormat="1" x14ac:dyDescent="0.35">
      <c r="B45" s="61"/>
      <c r="C45" s="131"/>
      <c r="D45" s="99"/>
      <c r="E45" s="99"/>
      <c r="F45" s="100"/>
      <c r="G45" s="28"/>
      <c r="H45" s="28"/>
      <c r="I45" s="100"/>
      <c r="J45" s="28"/>
      <c r="K45" s="29"/>
      <c r="L45" s="29"/>
      <c r="M45" s="11"/>
      <c r="N45" s="61"/>
      <c r="O45" s="219"/>
      <c r="P45" s="104"/>
      <c r="Q45" s="104"/>
      <c r="R45" s="104"/>
      <c r="S45" s="104"/>
      <c r="T45" s="104"/>
      <c r="U45" s="104"/>
      <c r="V45" s="104"/>
    </row>
    <row r="46" spans="1:43" s="143" customFormat="1" x14ac:dyDescent="0.35">
      <c r="B46" s="61" t="s">
        <v>26</v>
      </c>
      <c r="C46" s="131"/>
      <c r="D46" s="98">
        <v>110</v>
      </c>
      <c r="E46" s="99" t="s">
        <v>10</v>
      </c>
      <c r="F46" s="28"/>
      <c r="G46" s="28">
        <f t="shared" ref="G46:G50" si="16">D46*F46</f>
        <v>0</v>
      </c>
      <c r="H46" s="28"/>
      <c r="I46" s="100"/>
      <c r="J46" s="28"/>
      <c r="K46" s="29"/>
      <c r="L46" s="29">
        <f t="shared" ref="L46:L50" si="17">SUM(G46+J46)</f>
        <v>0</v>
      </c>
      <c r="M46" s="11"/>
      <c r="N46" s="61"/>
      <c r="O46" s="219"/>
      <c r="P46" s="51"/>
      <c r="Q46" s="61"/>
      <c r="R46" s="61"/>
      <c r="S46" s="61"/>
      <c r="T46" s="61"/>
      <c r="U46" s="61"/>
    </row>
    <row r="47" spans="1:43" s="143" customFormat="1" x14ac:dyDescent="0.35">
      <c r="B47" s="61" t="s">
        <v>58</v>
      </c>
      <c r="C47" s="131"/>
      <c r="D47" s="98">
        <v>25</v>
      </c>
      <c r="E47" s="99" t="s">
        <v>10</v>
      </c>
      <c r="F47" s="52"/>
      <c r="G47" s="28">
        <f t="shared" si="16"/>
        <v>0</v>
      </c>
      <c r="H47" s="28"/>
      <c r="I47" s="100"/>
      <c r="J47" s="28"/>
      <c r="K47" s="29"/>
      <c r="L47" s="29">
        <f t="shared" si="17"/>
        <v>0</v>
      </c>
      <c r="M47" s="11"/>
      <c r="N47" s="61"/>
      <c r="O47" s="219"/>
      <c r="P47" s="51"/>
      <c r="Q47" s="61"/>
      <c r="R47" s="61"/>
      <c r="S47" s="61"/>
      <c r="T47" s="61"/>
      <c r="U47" s="61"/>
    </row>
    <row r="48" spans="1:43" s="143" customFormat="1" x14ac:dyDescent="0.35">
      <c r="B48" s="61" t="s">
        <v>27</v>
      </c>
      <c r="C48" s="131"/>
      <c r="D48" s="99">
        <v>29</v>
      </c>
      <c r="E48" s="99" t="s">
        <v>9</v>
      </c>
      <c r="F48" s="52"/>
      <c r="G48" s="28">
        <f t="shared" si="16"/>
        <v>0</v>
      </c>
      <c r="H48" s="28"/>
      <c r="I48" s="100"/>
      <c r="J48" s="28"/>
      <c r="K48" s="29"/>
      <c r="L48" s="29">
        <f t="shared" si="17"/>
        <v>0</v>
      </c>
      <c r="M48" s="11"/>
      <c r="N48" s="61"/>
      <c r="O48" s="219"/>
      <c r="P48" s="51"/>
      <c r="Q48" s="61"/>
      <c r="R48" s="61"/>
      <c r="S48" s="61"/>
      <c r="T48" s="61"/>
      <c r="U48" s="61"/>
    </row>
    <row r="49" spans="2:43" s="143" customFormat="1" x14ac:dyDescent="0.35">
      <c r="B49" s="61" t="s">
        <v>59</v>
      </c>
      <c r="C49" s="131"/>
      <c r="D49" s="98">
        <v>2</v>
      </c>
      <c r="E49" s="99" t="s">
        <v>9</v>
      </c>
      <c r="F49" s="52"/>
      <c r="G49" s="28">
        <f t="shared" si="16"/>
        <v>0</v>
      </c>
      <c r="H49" s="28"/>
      <c r="I49" s="100"/>
      <c r="J49" s="28"/>
      <c r="K49" s="29"/>
      <c r="L49" s="29">
        <f t="shared" si="17"/>
        <v>0</v>
      </c>
      <c r="M49" s="11"/>
      <c r="N49" s="61"/>
      <c r="O49" s="219"/>
      <c r="P49" s="51"/>
      <c r="Q49" s="61"/>
      <c r="R49" s="61"/>
      <c r="S49" s="61"/>
      <c r="T49" s="61"/>
      <c r="U49" s="61"/>
    </row>
    <row r="50" spans="2:43" s="143" customFormat="1" ht="15" customHeight="1" x14ac:dyDescent="0.35">
      <c r="B50" s="61" t="s">
        <v>60</v>
      </c>
      <c r="C50" s="131"/>
      <c r="D50" s="98">
        <v>1</v>
      </c>
      <c r="E50" s="99" t="s">
        <v>9</v>
      </c>
      <c r="F50" s="52"/>
      <c r="G50" s="28">
        <f t="shared" si="16"/>
        <v>0</v>
      </c>
      <c r="H50" s="28"/>
      <c r="I50" s="100"/>
      <c r="J50" s="28"/>
      <c r="K50" s="29"/>
      <c r="L50" s="29">
        <f t="shared" si="17"/>
        <v>0</v>
      </c>
      <c r="M50" s="11"/>
      <c r="N50" s="61"/>
      <c r="O50" s="219"/>
      <c r="P50" s="61"/>
      <c r="Q50" s="61"/>
      <c r="R50" s="61"/>
      <c r="S50" s="61"/>
      <c r="T50" s="61"/>
      <c r="U50" s="61"/>
      <c r="V50" s="61"/>
      <c r="W50" s="61"/>
      <c r="X50" s="61"/>
      <c r="Y50" s="61"/>
      <c r="Z50" s="61"/>
      <c r="AA50" s="61"/>
      <c r="AB50" s="61"/>
      <c r="AC50" s="61"/>
      <c r="AD50" s="61"/>
      <c r="AE50" s="61"/>
      <c r="AF50" s="61"/>
      <c r="AG50" s="61"/>
      <c r="AH50" s="61"/>
      <c r="AI50" s="61"/>
      <c r="AJ50" s="61"/>
      <c r="AK50" s="61"/>
      <c r="AL50" s="61"/>
      <c r="AM50" s="61"/>
      <c r="AN50" s="61"/>
      <c r="AO50" s="61"/>
      <c r="AP50" s="61"/>
      <c r="AQ50" s="61"/>
    </row>
    <row r="51" spans="2:43" s="143" customFormat="1" ht="15" customHeight="1" x14ac:dyDescent="0.35">
      <c r="B51" s="104"/>
      <c r="C51" s="131"/>
      <c r="D51" s="98"/>
      <c r="E51" s="28"/>
      <c r="F51" s="100"/>
      <c r="G51" s="28"/>
      <c r="H51" s="28"/>
      <c r="I51" s="100"/>
      <c r="J51" s="28"/>
      <c r="K51" s="29"/>
      <c r="L51" s="29"/>
      <c r="M51" s="11"/>
      <c r="N51" s="61"/>
      <c r="O51" s="219"/>
      <c r="P51" s="104"/>
      <c r="Q51" s="104"/>
      <c r="R51" s="104"/>
      <c r="S51" s="104"/>
      <c r="T51" s="104"/>
      <c r="U51" s="104"/>
      <c r="V51" s="104"/>
      <c r="W51" s="104"/>
      <c r="X51" s="104"/>
      <c r="Y51" s="104"/>
      <c r="Z51" s="104"/>
      <c r="AA51" s="104"/>
      <c r="AB51" s="104"/>
      <c r="AC51" s="104"/>
      <c r="AD51" s="104"/>
      <c r="AE51" s="104"/>
    </row>
    <row r="52" spans="2:43" s="143" customFormat="1" ht="15" customHeight="1" x14ac:dyDescent="0.35">
      <c r="B52" s="37"/>
      <c r="D52" s="144"/>
      <c r="E52" s="145"/>
      <c r="F52" s="146"/>
      <c r="G52" s="28"/>
      <c r="H52" s="146"/>
      <c r="I52" s="192"/>
      <c r="J52" s="28"/>
      <c r="K52" s="146"/>
      <c r="L52" s="29"/>
      <c r="M52" s="11"/>
      <c r="N52" s="61"/>
      <c r="O52" s="219"/>
    </row>
    <row r="53" spans="2:43" x14ac:dyDescent="0.35">
      <c r="B53" s="109" t="s">
        <v>5</v>
      </c>
      <c r="G53" s="28"/>
      <c r="J53" s="28"/>
      <c r="M53" s="11"/>
      <c r="N53" s="61"/>
      <c r="O53" s="219"/>
    </row>
    <row r="54" spans="2:43" x14ac:dyDescent="0.35">
      <c r="B54" s="111"/>
      <c r="D54" s="116"/>
      <c r="G54" s="28"/>
      <c r="J54" s="28"/>
      <c r="M54" s="11"/>
      <c r="N54" s="61"/>
      <c r="O54" s="219"/>
    </row>
    <row r="55" spans="2:43" x14ac:dyDescent="0.35">
      <c r="B55" s="61" t="s">
        <v>40</v>
      </c>
      <c r="D55" s="98">
        <v>5</v>
      </c>
      <c r="E55" s="99" t="s">
        <v>15</v>
      </c>
      <c r="G55" s="28">
        <f t="shared" ref="G55:G56" si="18">D55*F55</f>
        <v>0</v>
      </c>
      <c r="J55" s="28"/>
      <c r="L55" s="29">
        <f t="shared" ref="L55:L56" si="19">SUM(G55+J55)</f>
        <v>0</v>
      </c>
      <c r="M55" s="11"/>
      <c r="N55" s="61"/>
      <c r="O55" s="219"/>
      <c r="P55" s="61"/>
      <c r="Q55" s="61"/>
      <c r="R55" s="61"/>
      <c r="S55" s="61"/>
      <c r="T55" s="61"/>
      <c r="U55" s="61"/>
    </row>
    <row r="56" spans="2:43" x14ac:dyDescent="0.35">
      <c r="B56" s="61" t="s">
        <v>279</v>
      </c>
      <c r="D56" s="98">
        <v>8</v>
      </c>
      <c r="E56" s="99" t="s">
        <v>15</v>
      </c>
      <c r="G56" s="28">
        <f t="shared" si="18"/>
        <v>0</v>
      </c>
      <c r="J56" s="28"/>
      <c r="L56" s="29">
        <f t="shared" si="19"/>
        <v>0</v>
      </c>
      <c r="M56" s="11"/>
      <c r="N56" s="61"/>
      <c r="O56" s="219"/>
      <c r="P56" s="61"/>
      <c r="Q56" s="61"/>
      <c r="R56" s="61"/>
      <c r="S56" s="61"/>
      <c r="T56" s="61"/>
      <c r="U56" s="61"/>
    </row>
    <row r="57" spans="2:43" x14ac:dyDescent="0.35">
      <c r="B57" s="61" t="s">
        <v>61</v>
      </c>
      <c r="D57" s="98">
        <v>1</v>
      </c>
      <c r="E57" s="99" t="s">
        <v>15</v>
      </c>
      <c r="G57" s="28">
        <f t="shared" ref="G57:G60" si="20">D57*F57</f>
        <v>0</v>
      </c>
      <c r="J57" s="28"/>
      <c r="L57" s="29">
        <f t="shared" ref="L57:L60" si="21">SUM(G57+J57)</f>
        <v>0</v>
      </c>
      <c r="M57" s="11"/>
      <c r="N57" s="61"/>
      <c r="O57" s="219"/>
      <c r="P57" s="61"/>
      <c r="Q57" s="61"/>
      <c r="R57" s="61"/>
      <c r="S57" s="61"/>
      <c r="T57" s="61"/>
      <c r="U57" s="61"/>
    </row>
    <row r="58" spans="2:43" x14ac:dyDescent="0.35">
      <c r="B58" s="61" t="s">
        <v>22</v>
      </c>
      <c r="D58" s="98">
        <v>4</v>
      </c>
      <c r="E58" s="99" t="s">
        <v>15</v>
      </c>
      <c r="G58" s="28">
        <f t="shared" si="20"/>
        <v>0</v>
      </c>
      <c r="J58" s="28"/>
      <c r="L58" s="29">
        <f t="shared" si="21"/>
        <v>0</v>
      </c>
      <c r="M58" s="11"/>
      <c r="N58" s="61"/>
      <c r="O58" s="219"/>
      <c r="P58" s="61"/>
      <c r="Q58" s="61"/>
      <c r="R58" s="61"/>
      <c r="S58" s="61"/>
      <c r="T58" s="61"/>
      <c r="U58" s="61"/>
    </row>
    <row r="59" spans="2:43" x14ac:dyDescent="0.35">
      <c r="B59" s="61" t="s">
        <v>6</v>
      </c>
      <c r="D59" s="98">
        <v>1</v>
      </c>
      <c r="E59" s="99" t="s">
        <v>15</v>
      </c>
      <c r="G59" s="28">
        <f t="shared" si="20"/>
        <v>0</v>
      </c>
      <c r="J59" s="28"/>
      <c r="L59" s="29">
        <f t="shared" si="21"/>
        <v>0</v>
      </c>
      <c r="M59" s="11"/>
      <c r="N59" s="61"/>
      <c r="O59" s="219"/>
      <c r="P59" s="61"/>
      <c r="Q59" s="61"/>
      <c r="R59" s="61"/>
      <c r="S59" s="61"/>
      <c r="T59" s="61"/>
      <c r="U59" s="61"/>
    </row>
    <row r="60" spans="2:43" x14ac:dyDescent="0.35">
      <c r="B60" s="61" t="s">
        <v>23</v>
      </c>
      <c r="D60" s="98">
        <v>1</v>
      </c>
      <c r="E60" s="99" t="s">
        <v>15</v>
      </c>
      <c r="G60" s="28">
        <f t="shared" si="20"/>
        <v>0</v>
      </c>
      <c r="J60" s="28"/>
      <c r="L60" s="29">
        <f t="shared" si="21"/>
        <v>0</v>
      </c>
      <c r="M60" s="11"/>
      <c r="N60" s="61"/>
      <c r="O60" s="219"/>
      <c r="P60" s="61"/>
      <c r="Q60" s="61"/>
      <c r="R60" s="61"/>
      <c r="S60" s="61"/>
      <c r="T60" s="61"/>
      <c r="U60" s="61"/>
    </row>
    <row r="61" spans="2:43" x14ac:dyDescent="0.35">
      <c r="B61" s="110"/>
      <c r="D61" s="98"/>
      <c r="E61" s="99"/>
      <c r="G61" s="28"/>
      <c r="J61" s="28"/>
      <c r="M61" s="11"/>
      <c r="N61" s="61"/>
      <c r="O61" s="219"/>
      <c r="V61" s="104"/>
      <c r="W61" s="104"/>
      <c r="X61" s="104"/>
      <c r="Y61" s="104"/>
      <c r="Z61" s="104"/>
      <c r="AA61" s="104"/>
      <c r="AB61" s="104"/>
      <c r="AC61" s="104"/>
      <c r="AD61" s="104"/>
      <c r="AE61" s="104"/>
    </row>
    <row r="62" spans="2:43" s="202" customFormat="1" x14ac:dyDescent="0.35">
      <c r="B62" s="19" t="s">
        <v>78</v>
      </c>
      <c r="C62" s="13"/>
      <c r="D62" s="112">
        <v>3.5</v>
      </c>
      <c r="E62" s="99" t="s">
        <v>20</v>
      </c>
      <c r="F62" s="28"/>
      <c r="G62" s="28"/>
      <c r="H62" s="28"/>
      <c r="I62" s="103"/>
      <c r="J62" s="28">
        <f>SUM(J10:J61)</f>
        <v>0</v>
      </c>
      <c r="K62" s="102"/>
      <c r="L62" s="102">
        <f>J62/100*D62</f>
        <v>0</v>
      </c>
      <c r="M62" s="179"/>
      <c r="N62" s="176"/>
      <c r="O62" s="227"/>
      <c r="Q62" s="60"/>
    </row>
    <row r="63" spans="2:43" s="202" customFormat="1" x14ac:dyDescent="0.35">
      <c r="B63" s="19" t="s">
        <v>79</v>
      </c>
      <c r="C63" s="13"/>
      <c r="D63" s="112">
        <v>4.8</v>
      </c>
      <c r="E63" s="99" t="s">
        <v>20</v>
      </c>
      <c r="F63" s="28"/>
      <c r="G63" s="28">
        <f>SUM(G10:G62)</f>
        <v>0</v>
      </c>
      <c r="H63" s="28"/>
      <c r="I63" s="103"/>
      <c r="J63" s="52"/>
      <c r="K63" s="102"/>
      <c r="L63" s="102">
        <f>G63/100*D63</f>
        <v>0</v>
      </c>
      <c r="M63" s="179"/>
      <c r="N63" s="176"/>
      <c r="O63" s="227"/>
      <c r="Q63" s="60"/>
    </row>
    <row r="64" spans="2:43" x14ac:dyDescent="0.35">
      <c r="D64" s="98"/>
      <c r="E64" s="99"/>
      <c r="G64" s="28"/>
      <c r="J64" s="28"/>
      <c r="M64" s="11"/>
      <c r="N64" s="61"/>
      <c r="O64" s="219"/>
    </row>
    <row r="65" spans="1:21" ht="15" thickBot="1" x14ac:dyDescent="0.4">
      <c r="D65" s="98"/>
      <c r="E65" s="99"/>
      <c r="G65" s="28"/>
      <c r="J65" s="28"/>
      <c r="M65" s="11"/>
      <c r="N65" s="61"/>
      <c r="O65" s="219"/>
    </row>
    <row r="66" spans="1:21" s="156" customFormat="1" ht="15" thickBot="1" x14ac:dyDescent="0.4">
      <c r="A66" s="147"/>
      <c r="B66" s="148" t="s">
        <v>45</v>
      </c>
      <c r="C66" s="149"/>
      <c r="D66" s="150"/>
      <c r="E66" s="150"/>
      <c r="F66" s="151"/>
      <c r="G66" s="152"/>
      <c r="H66" s="152"/>
      <c r="I66" s="152"/>
      <c r="J66" s="152"/>
      <c r="K66" s="153"/>
      <c r="L66" s="154">
        <f>SUM(L10:L64)</f>
        <v>0</v>
      </c>
      <c r="M66" s="232"/>
      <c r="N66" s="61"/>
      <c r="O66" s="219"/>
      <c r="P66" s="155"/>
      <c r="Q66" s="155"/>
      <c r="R66" s="155"/>
      <c r="S66" s="155"/>
      <c r="T66" s="155"/>
      <c r="U66" s="155"/>
    </row>
    <row r="68" spans="1:21" x14ac:dyDescent="0.35">
      <c r="G68" s="31"/>
      <c r="H68" s="31"/>
      <c r="J68" s="31"/>
      <c r="K68" s="31"/>
    </row>
    <row r="69" spans="1:21" s="202" customFormat="1" x14ac:dyDescent="0.35">
      <c r="B69" s="207" t="s">
        <v>198</v>
      </c>
      <c r="D69" s="52"/>
      <c r="E69" s="29"/>
      <c r="F69" s="102"/>
      <c r="G69" s="29"/>
      <c r="H69" s="29"/>
      <c r="I69" s="102"/>
      <c r="J69" s="29"/>
      <c r="K69" s="29"/>
      <c r="L69" s="29"/>
      <c r="M69" s="11"/>
      <c r="O69" s="181"/>
    </row>
    <row r="70" spans="1:21" s="202" customFormat="1" x14ac:dyDescent="0.35">
      <c r="B70" s="202" t="s">
        <v>199</v>
      </c>
      <c r="D70" s="52"/>
      <c r="E70" s="29"/>
      <c r="F70" s="102"/>
      <c r="G70" s="29"/>
      <c r="H70" s="29"/>
      <c r="I70" s="102"/>
      <c r="J70" s="29"/>
      <c r="K70" s="29"/>
      <c r="L70" s="29"/>
      <c r="M70" s="11"/>
      <c r="O70" s="181"/>
    </row>
    <row r="71" spans="1:21" s="202" customFormat="1" x14ac:dyDescent="0.35">
      <c r="B71" s="178" t="s">
        <v>203</v>
      </c>
      <c r="D71" s="52"/>
      <c r="E71" s="29"/>
      <c r="F71" s="102"/>
      <c r="G71" s="29"/>
      <c r="H71" s="29"/>
      <c r="I71" s="102"/>
      <c r="J71" s="29"/>
      <c r="K71" s="29"/>
      <c r="L71" s="29"/>
      <c r="M71" s="11"/>
      <c r="O71" s="181"/>
    </row>
    <row r="72" spans="1:21" s="202" customFormat="1" x14ac:dyDescent="0.35">
      <c r="B72" s="178" t="s">
        <v>200</v>
      </c>
      <c r="D72" s="52"/>
      <c r="E72" s="29"/>
      <c r="F72" s="102"/>
      <c r="G72" s="29"/>
      <c r="H72" s="29"/>
      <c r="I72" s="102"/>
      <c r="J72" s="29"/>
      <c r="K72" s="29"/>
      <c r="L72" s="29"/>
      <c r="M72" s="11"/>
      <c r="O72" s="181"/>
    </row>
    <row r="73" spans="1:21" s="202" customFormat="1" x14ac:dyDescent="0.35">
      <c r="B73" s="178" t="s">
        <v>201</v>
      </c>
      <c r="D73" s="52"/>
      <c r="E73" s="29"/>
      <c r="F73" s="102"/>
      <c r="G73" s="29"/>
      <c r="H73" s="29"/>
      <c r="I73" s="102"/>
      <c r="J73" s="29"/>
      <c r="K73" s="29"/>
      <c r="L73" s="29"/>
      <c r="M73" s="11"/>
      <c r="O73" s="181"/>
    </row>
    <row r="74" spans="1:21" s="202" customFormat="1" x14ac:dyDescent="0.35">
      <c r="B74" s="178" t="s">
        <v>202</v>
      </c>
      <c r="D74" s="52"/>
      <c r="E74" s="29"/>
      <c r="F74" s="102"/>
      <c r="G74" s="29"/>
      <c r="H74" s="29"/>
      <c r="I74" s="102"/>
      <c r="J74" s="29"/>
      <c r="K74" s="29"/>
      <c r="L74" s="29"/>
      <c r="M74" s="11"/>
      <c r="O74" s="181"/>
    </row>
  </sheetData>
  <mergeCells count="3">
    <mergeCell ref="B1:F3"/>
    <mergeCell ref="F5:G5"/>
    <mergeCell ref="I5:J5"/>
  </mergeCells>
  <printOptions gridLines="1"/>
  <pageMargins left="0.31496062992125984" right="0.31496062992125984" top="0.39370078740157483" bottom="0.59055118110236227" header="0.31496062992125984" footer="0.31496062992125984"/>
  <pageSetup paperSize="9" scale="97" orientation="landscape" r:id="rId1"/>
  <headerFooter>
    <oddFooter>&amp;C&amp;P/&amp;N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Q215"/>
  <sheetViews>
    <sheetView topLeftCell="A34" zoomScale="98" zoomScaleNormal="98" workbookViewId="0">
      <selection activeCell="B137" sqref="B137"/>
    </sheetView>
  </sheetViews>
  <sheetFormatPr defaultColWidth="9.1796875" defaultRowHeight="14.5" x14ac:dyDescent="0.35"/>
  <cols>
    <col min="1" max="1" width="6" style="61" customWidth="1"/>
    <col min="2" max="2" width="65.7265625" style="61" customWidth="1"/>
    <col min="3" max="3" width="1.1796875" style="61" customWidth="1"/>
    <col min="4" max="4" width="5.1796875" style="52" customWidth="1"/>
    <col min="5" max="5" width="4.1796875" style="52" customWidth="1"/>
    <col min="6" max="6" width="11.1796875" style="102" customWidth="1"/>
    <col min="7" max="7" width="10.54296875" style="29" customWidth="1"/>
    <col min="8" max="8" width="1" style="29" customWidth="1"/>
    <col min="9" max="9" width="11.26953125" style="103" customWidth="1"/>
    <col min="10" max="10" width="11.54296875" style="29" bestFit="1" customWidth="1"/>
    <col min="11" max="11" width="1.1796875" style="29" customWidth="1"/>
    <col min="12" max="12" width="15.453125" style="29" customWidth="1"/>
    <col min="13" max="13" width="9.1796875" style="211"/>
    <col min="14" max="14" width="9.1796875" style="104"/>
    <col min="15" max="15" width="9.1796875" style="216"/>
    <col min="16" max="21" width="9.1796875" style="104"/>
    <col min="22" max="16384" width="9.1796875" style="61"/>
  </cols>
  <sheetData>
    <row r="1" spans="2:21" ht="14.25" customHeight="1" x14ac:dyDescent="0.35">
      <c r="B1" s="266" t="s">
        <v>187</v>
      </c>
      <c r="C1" s="267"/>
      <c r="D1" s="267"/>
      <c r="E1" s="267"/>
      <c r="F1" s="267"/>
      <c r="I1" s="31"/>
      <c r="M1" s="114"/>
      <c r="N1" s="61"/>
      <c r="O1" s="215"/>
      <c r="P1" s="61"/>
      <c r="Q1" s="61"/>
      <c r="R1" s="61"/>
      <c r="S1" s="61"/>
      <c r="T1" s="61"/>
      <c r="U1" s="61"/>
    </row>
    <row r="2" spans="2:21" ht="14.25" customHeight="1" x14ac:dyDescent="0.35">
      <c r="B2" s="266"/>
      <c r="C2" s="267"/>
      <c r="D2" s="267"/>
      <c r="E2" s="267"/>
      <c r="F2" s="267"/>
      <c r="I2" s="31"/>
      <c r="M2" s="114"/>
      <c r="N2" s="61"/>
      <c r="O2" s="215"/>
      <c r="P2" s="61"/>
      <c r="Q2" s="61"/>
      <c r="R2" s="61"/>
      <c r="S2" s="61"/>
      <c r="T2" s="61"/>
      <c r="U2" s="61"/>
    </row>
    <row r="3" spans="2:21" ht="14.25" customHeight="1" x14ac:dyDescent="0.35">
      <c r="B3" s="268"/>
      <c r="C3" s="268"/>
      <c r="D3" s="268"/>
      <c r="E3" s="268"/>
      <c r="F3" s="268"/>
      <c r="G3" s="101"/>
      <c r="H3" s="101"/>
      <c r="I3" s="190"/>
      <c r="J3" s="101"/>
      <c r="K3" s="101"/>
      <c r="L3" s="101"/>
      <c r="M3" s="114"/>
      <c r="N3" s="61"/>
      <c r="O3" s="215"/>
      <c r="P3" s="61"/>
      <c r="Q3" s="61"/>
      <c r="R3" s="61"/>
      <c r="S3" s="61"/>
      <c r="T3" s="61"/>
      <c r="U3" s="61"/>
    </row>
    <row r="4" spans="2:21" ht="14.25" customHeight="1" x14ac:dyDescent="0.35"/>
    <row r="5" spans="2:21" s="105" customFormat="1" x14ac:dyDescent="0.35">
      <c r="B5" s="105" t="s">
        <v>0</v>
      </c>
      <c r="D5" s="106"/>
      <c r="E5" s="106"/>
      <c r="F5" s="269" t="s">
        <v>1</v>
      </c>
      <c r="G5" s="269"/>
      <c r="H5" s="213"/>
      <c r="I5" s="269" t="s">
        <v>2</v>
      </c>
      <c r="J5" s="269"/>
      <c r="K5" s="213"/>
      <c r="L5" s="213" t="s">
        <v>3</v>
      </c>
      <c r="M5" s="212"/>
      <c r="N5" s="107"/>
      <c r="O5" s="217"/>
      <c r="P5" s="107"/>
      <c r="Q5" s="107"/>
      <c r="R5" s="107"/>
      <c r="S5" s="107"/>
      <c r="T5" s="107"/>
      <c r="U5" s="107"/>
    </row>
    <row r="6" spans="2:21" ht="6" customHeight="1" x14ac:dyDescent="0.35"/>
    <row r="7" spans="2:21" ht="14.25" customHeight="1" x14ac:dyDescent="0.35">
      <c r="G7" s="108" t="s">
        <v>12</v>
      </c>
      <c r="H7" s="108"/>
      <c r="I7" s="191"/>
      <c r="J7" s="108" t="s">
        <v>13</v>
      </c>
    </row>
    <row r="8" spans="2:21" ht="14.25" customHeight="1" x14ac:dyDescent="0.35">
      <c r="B8" s="109" t="s">
        <v>17</v>
      </c>
      <c r="F8" s="103"/>
    </row>
    <row r="9" spans="2:21" ht="14.25" customHeight="1" x14ac:dyDescent="0.35">
      <c r="F9" s="103"/>
    </row>
    <row r="10" spans="2:21" s="43" customFormat="1" x14ac:dyDescent="0.35">
      <c r="B10" s="43" t="s">
        <v>80</v>
      </c>
      <c r="D10" s="112">
        <v>32</v>
      </c>
      <c r="E10" s="112" t="s">
        <v>9</v>
      </c>
      <c r="F10" s="112"/>
      <c r="G10" s="28">
        <f>F10*D10</f>
        <v>0</v>
      </c>
      <c r="H10" s="102"/>
      <c r="I10" s="103"/>
      <c r="J10" s="28">
        <f>I10*D10</f>
        <v>0</v>
      </c>
      <c r="K10" s="102"/>
      <c r="L10" s="102">
        <f>J10+G10</f>
        <v>0</v>
      </c>
      <c r="M10" s="11"/>
      <c r="N10" s="2"/>
      <c r="O10" s="218"/>
    </row>
    <row r="11" spans="2:21" s="43" customFormat="1" x14ac:dyDescent="0.35">
      <c r="B11" s="43" t="s">
        <v>81</v>
      </c>
      <c r="D11" s="112">
        <v>18</v>
      </c>
      <c r="E11" s="112" t="s">
        <v>9</v>
      </c>
      <c r="F11" s="112"/>
      <c r="G11" s="28">
        <f t="shared" ref="G11:G13" si="0">F11*D11</f>
        <v>0</v>
      </c>
      <c r="H11" s="102"/>
      <c r="I11" s="103"/>
      <c r="J11" s="28">
        <f t="shared" ref="J11:J13" si="1">I11*D11</f>
        <v>0</v>
      </c>
      <c r="K11" s="102"/>
      <c r="L11" s="102">
        <f t="shared" ref="L11:L13" si="2">J11+G11</f>
        <v>0</v>
      </c>
      <c r="M11" s="11"/>
      <c r="N11" s="2"/>
      <c r="O11" s="218"/>
    </row>
    <row r="12" spans="2:21" s="43" customFormat="1" x14ac:dyDescent="0.35">
      <c r="B12" s="43" t="s">
        <v>82</v>
      </c>
      <c r="D12" s="112">
        <v>109</v>
      </c>
      <c r="E12" s="112" t="s">
        <v>9</v>
      </c>
      <c r="F12" s="112"/>
      <c r="G12" s="28">
        <f t="shared" si="0"/>
        <v>0</v>
      </c>
      <c r="H12" s="102"/>
      <c r="I12" s="103"/>
      <c r="J12" s="28">
        <f t="shared" si="1"/>
        <v>0</v>
      </c>
      <c r="K12" s="102"/>
      <c r="L12" s="102">
        <f t="shared" si="2"/>
        <v>0</v>
      </c>
      <c r="M12" s="11"/>
      <c r="N12" s="2"/>
      <c r="O12" s="218"/>
    </row>
    <row r="13" spans="2:21" s="43" customFormat="1" x14ac:dyDescent="0.35">
      <c r="B13" s="43" t="s">
        <v>83</v>
      </c>
      <c r="D13" s="112">
        <v>5</v>
      </c>
      <c r="E13" s="112" t="s">
        <v>9</v>
      </c>
      <c r="F13" s="112"/>
      <c r="G13" s="28">
        <f t="shared" si="0"/>
        <v>0</v>
      </c>
      <c r="H13" s="102"/>
      <c r="I13" s="103"/>
      <c r="J13" s="28">
        <f t="shared" si="1"/>
        <v>0</v>
      </c>
      <c r="K13" s="102"/>
      <c r="L13" s="102">
        <f t="shared" si="2"/>
        <v>0</v>
      </c>
      <c r="M13" s="11"/>
      <c r="N13" s="2"/>
      <c r="O13" s="218"/>
    </row>
    <row r="14" spans="2:21" s="202" customFormat="1" x14ac:dyDescent="0.35">
      <c r="B14" s="202" t="s">
        <v>190</v>
      </c>
      <c r="D14" s="112">
        <v>4</v>
      </c>
      <c r="E14" s="112" t="s">
        <v>9</v>
      </c>
      <c r="F14" s="112"/>
      <c r="G14" s="28">
        <f t="shared" ref="G14" si="3">F14*D14</f>
        <v>0</v>
      </c>
      <c r="H14" s="102"/>
      <c r="I14" s="102"/>
      <c r="J14" s="28">
        <f>I14*D14</f>
        <v>0</v>
      </c>
      <c r="K14" s="102"/>
      <c r="L14" s="102">
        <f>SUM(G14+J14)</f>
        <v>0</v>
      </c>
      <c r="M14" s="11"/>
      <c r="O14" s="181"/>
    </row>
    <row r="15" spans="2:21" x14ac:dyDescent="0.35">
      <c r="B15" s="110"/>
      <c r="F15" s="29"/>
      <c r="G15" s="28"/>
      <c r="H15" s="102"/>
      <c r="J15" s="28"/>
      <c r="M15" s="11"/>
      <c r="N15" s="61"/>
      <c r="O15" s="219"/>
      <c r="P15" s="61"/>
      <c r="Q15" s="61"/>
      <c r="R15" s="61"/>
      <c r="S15" s="61"/>
      <c r="T15" s="61"/>
      <c r="U15" s="61"/>
    </row>
    <row r="16" spans="2:21" x14ac:dyDescent="0.35">
      <c r="F16" s="103"/>
      <c r="G16" s="28"/>
      <c r="H16" s="102"/>
      <c r="J16" s="28"/>
      <c r="M16" s="11"/>
      <c r="N16" s="61"/>
      <c r="O16" s="219"/>
    </row>
    <row r="17" spans="1:21" ht="14.25" customHeight="1" x14ac:dyDescent="0.35">
      <c r="B17" s="109" t="s">
        <v>33</v>
      </c>
      <c r="F17" s="103"/>
      <c r="G17" s="28"/>
      <c r="J17" s="28"/>
      <c r="M17" s="11"/>
      <c r="N17" s="61"/>
      <c r="O17" s="219"/>
    </row>
    <row r="18" spans="1:21" ht="14.25" customHeight="1" x14ac:dyDescent="0.35">
      <c r="B18" s="111"/>
      <c r="F18" s="103"/>
      <c r="G18" s="28"/>
      <c r="J18" s="28"/>
      <c r="M18" s="11"/>
      <c r="N18" s="61"/>
      <c r="O18" s="219"/>
    </row>
    <row r="19" spans="1:21" s="43" customFormat="1" x14ac:dyDescent="0.35">
      <c r="B19" s="52" t="s">
        <v>84</v>
      </c>
      <c r="D19" s="112">
        <v>25</v>
      </c>
      <c r="E19" s="112" t="s">
        <v>10</v>
      </c>
      <c r="F19" s="102"/>
      <c r="G19" s="28">
        <f t="shared" ref="G19" si="4">F19*D19</f>
        <v>0</v>
      </c>
      <c r="H19" s="102"/>
      <c r="I19" s="234"/>
      <c r="J19" s="28">
        <f t="shared" ref="J19" si="5">I19*D19</f>
        <v>0</v>
      </c>
      <c r="K19" s="102"/>
      <c r="L19" s="102">
        <f t="shared" ref="L19" si="6">J19+G19</f>
        <v>0</v>
      </c>
      <c r="M19" s="11"/>
      <c r="N19" s="2"/>
      <c r="O19" s="220"/>
    </row>
    <row r="20" spans="1:21" s="43" customFormat="1" x14ac:dyDescent="0.35">
      <c r="B20" s="52" t="s">
        <v>104</v>
      </c>
      <c r="D20" s="112">
        <v>320</v>
      </c>
      <c r="E20" s="112" t="s">
        <v>10</v>
      </c>
      <c r="F20" s="102"/>
      <c r="G20" s="28">
        <f t="shared" ref="G20" si="7">F20*D20</f>
        <v>0</v>
      </c>
      <c r="H20" s="102"/>
      <c r="I20" s="234"/>
      <c r="J20" s="28">
        <f t="shared" ref="J20" si="8">I20*D20</f>
        <v>0</v>
      </c>
      <c r="K20" s="102"/>
      <c r="L20" s="102">
        <f t="shared" ref="L20" si="9">J20+G20</f>
        <v>0</v>
      </c>
      <c r="M20" s="11"/>
      <c r="N20" s="2"/>
      <c r="O20" s="220"/>
    </row>
    <row r="21" spans="1:21" s="43" customFormat="1" x14ac:dyDescent="0.35">
      <c r="B21" s="43" t="s">
        <v>112</v>
      </c>
      <c r="D21" s="52">
        <v>30</v>
      </c>
      <c r="E21" s="29" t="s">
        <v>10</v>
      </c>
      <c r="F21" s="102"/>
      <c r="G21" s="28">
        <f t="shared" ref="G21" si="10">D21*F21</f>
        <v>0</v>
      </c>
      <c r="H21" s="102"/>
      <c r="I21" s="103"/>
      <c r="J21" s="28">
        <f t="shared" ref="J21" si="11">D21*I21</f>
        <v>0</v>
      </c>
      <c r="K21" s="29"/>
      <c r="L21" s="29">
        <f t="shared" ref="L21" si="12">SUM(G21+J21)</f>
        <v>0</v>
      </c>
      <c r="M21" s="11"/>
      <c r="N21" s="2"/>
      <c r="O21" s="181"/>
    </row>
    <row r="22" spans="1:21" x14ac:dyDescent="0.35">
      <c r="B22" s="113"/>
      <c r="F22" s="29"/>
      <c r="G22" s="28"/>
      <c r="H22" s="102"/>
      <c r="J22" s="28"/>
      <c r="M22" s="11"/>
      <c r="N22" s="61"/>
      <c r="O22" s="219"/>
      <c r="P22" s="61"/>
      <c r="Q22" s="51"/>
      <c r="R22" s="61"/>
      <c r="S22" s="61"/>
      <c r="T22" s="61"/>
      <c r="U22" s="61"/>
    </row>
    <row r="23" spans="1:21" x14ac:dyDescent="0.35">
      <c r="B23" s="113"/>
      <c r="F23" s="29"/>
      <c r="G23" s="28"/>
      <c r="H23" s="102"/>
      <c r="J23" s="28"/>
      <c r="M23" s="11"/>
      <c r="N23" s="61"/>
      <c r="O23" s="219"/>
      <c r="P23" s="61"/>
      <c r="Q23" s="51"/>
      <c r="R23" s="61"/>
      <c r="S23" s="61"/>
      <c r="T23" s="61"/>
      <c r="U23" s="61"/>
    </row>
    <row r="24" spans="1:21" x14ac:dyDescent="0.35">
      <c r="B24" s="115" t="s">
        <v>34</v>
      </c>
      <c r="D24" s="116"/>
      <c r="E24" s="116"/>
      <c r="F24" s="29"/>
      <c r="G24" s="28"/>
      <c r="I24" s="31"/>
      <c r="J24" s="28"/>
      <c r="M24" s="11"/>
      <c r="N24" s="61"/>
      <c r="O24" s="219"/>
      <c r="P24" s="61"/>
      <c r="Q24" s="61"/>
      <c r="R24" s="61"/>
      <c r="S24" s="61"/>
      <c r="T24" s="61"/>
      <c r="U24" s="61"/>
    </row>
    <row r="25" spans="1:21" x14ac:dyDescent="0.35">
      <c r="B25" s="53"/>
      <c r="D25" s="116"/>
      <c r="E25" s="116"/>
      <c r="F25" s="29"/>
      <c r="G25" s="28"/>
      <c r="I25" s="31"/>
      <c r="J25" s="28"/>
      <c r="M25" s="11"/>
      <c r="N25" s="61"/>
      <c r="O25" s="219"/>
      <c r="P25" s="61"/>
      <c r="Q25" s="61"/>
      <c r="R25" s="61"/>
      <c r="S25" s="61"/>
      <c r="T25" s="61"/>
      <c r="U25" s="61"/>
    </row>
    <row r="26" spans="1:21" x14ac:dyDescent="0.35">
      <c r="B26" s="61" t="s">
        <v>62</v>
      </c>
      <c r="D26" s="117">
        <v>18</v>
      </c>
      <c r="E26" s="116" t="s">
        <v>10</v>
      </c>
      <c r="F26" s="31"/>
      <c r="G26" s="28">
        <f t="shared" ref="G26" si="13">D26*F26</f>
        <v>0</v>
      </c>
      <c r="I26" s="31"/>
      <c r="J26" s="28">
        <f t="shared" ref="J26" si="14">D26*I26</f>
        <v>0</v>
      </c>
      <c r="L26" s="29">
        <f t="shared" ref="L26" si="15">SUM(G26+J26)</f>
        <v>0</v>
      </c>
      <c r="M26" s="11"/>
      <c r="N26" s="61"/>
      <c r="O26" s="219"/>
      <c r="P26" s="61"/>
      <c r="Q26" s="61"/>
      <c r="R26" s="61"/>
      <c r="S26" s="61"/>
      <c r="T26" s="61"/>
      <c r="U26" s="61"/>
    </row>
    <row r="27" spans="1:21" x14ac:dyDescent="0.35">
      <c r="B27" s="118" t="s">
        <v>48</v>
      </c>
      <c r="D27" s="117">
        <v>18</v>
      </c>
      <c r="E27" s="116" t="s">
        <v>9</v>
      </c>
      <c r="F27" s="29"/>
      <c r="G27" s="28">
        <f t="shared" ref="G27:G29" si="16">D27*F27</f>
        <v>0</v>
      </c>
      <c r="H27" s="29">
        <f t="shared" ref="H27:H29" si="17">G27*D27</f>
        <v>0</v>
      </c>
      <c r="I27" s="31"/>
      <c r="J27" s="28">
        <f t="shared" ref="J27:J29" si="18">D27*I27</f>
        <v>0</v>
      </c>
      <c r="K27" s="29">
        <f t="shared" ref="K27:K29" si="19">J27*D27</f>
        <v>0</v>
      </c>
      <c r="L27" s="29">
        <f t="shared" ref="L27:L29" si="20">SUM(G27+J27)</f>
        <v>0</v>
      </c>
      <c r="M27" s="11"/>
      <c r="N27" s="61"/>
      <c r="O27" s="219"/>
      <c r="P27" s="61"/>
      <c r="Q27" s="61"/>
      <c r="R27" s="61"/>
      <c r="S27" s="61"/>
      <c r="T27" s="61"/>
      <c r="U27" s="61"/>
    </row>
    <row r="28" spans="1:21" x14ac:dyDescent="0.35">
      <c r="B28" s="118" t="s">
        <v>63</v>
      </c>
      <c r="D28" s="117">
        <v>9</v>
      </c>
      <c r="E28" s="116" t="s">
        <v>9</v>
      </c>
      <c r="F28" s="29"/>
      <c r="G28" s="28">
        <f t="shared" si="16"/>
        <v>0</v>
      </c>
      <c r="H28" s="29">
        <f t="shared" si="17"/>
        <v>0</v>
      </c>
      <c r="I28" s="31"/>
      <c r="J28" s="28">
        <f t="shared" si="18"/>
        <v>0</v>
      </c>
      <c r="K28" s="29">
        <f t="shared" si="19"/>
        <v>0</v>
      </c>
      <c r="L28" s="29">
        <f t="shared" si="20"/>
        <v>0</v>
      </c>
      <c r="M28" s="11"/>
      <c r="N28" s="61"/>
      <c r="O28" s="219"/>
      <c r="P28" s="61"/>
      <c r="Q28" s="61"/>
      <c r="R28" s="61"/>
      <c r="S28" s="61"/>
      <c r="T28" s="61"/>
      <c r="U28" s="61"/>
    </row>
    <row r="29" spans="1:21" s="113" customFormat="1" x14ac:dyDescent="0.35">
      <c r="A29" s="119"/>
      <c r="B29" s="61" t="s">
        <v>49</v>
      </c>
      <c r="D29" s="117">
        <v>1</v>
      </c>
      <c r="E29" s="116" t="s">
        <v>9</v>
      </c>
      <c r="F29" s="29"/>
      <c r="G29" s="28">
        <f t="shared" si="16"/>
        <v>0</v>
      </c>
      <c r="H29" s="29">
        <f t="shared" si="17"/>
        <v>0</v>
      </c>
      <c r="I29" s="103"/>
      <c r="J29" s="28">
        <f t="shared" si="18"/>
        <v>0</v>
      </c>
      <c r="K29" s="29">
        <f t="shared" si="19"/>
        <v>0</v>
      </c>
      <c r="L29" s="29">
        <f t="shared" si="20"/>
        <v>0</v>
      </c>
      <c r="M29" s="11"/>
      <c r="N29" s="61"/>
      <c r="O29" s="219"/>
    </row>
    <row r="30" spans="1:21" x14ac:dyDescent="0.35">
      <c r="B30" s="53"/>
      <c r="D30" s="116"/>
      <c r="E30" s="116"/>
      <c r="F30" s="29"/>
      <c r="G30" s="28"/>
      <c r="I30" s="31"/>
      <c r="J30" s="28"/>
      <c r="M30" s="11"/>
      <c r="N30" s="61"/>
      <c r="O30" s="219"/>
      <c r="P30" s="61"/>
      <c r="Q30" s="61"/>
      <c r="R30" s="61"/>
      <c r="S30" s="61"/>
      <c r="T30" s="61"/>
      <c r="U30" s="61"/>
    </row>
    <row r="31" spans="1:21" x14ac:dyDescent="0.35">
      <c r="D31" s="116"/>
      <c r="E31" s="116"/>
      <c r="F31" s="103"/>
      <c r="G31" s="28"/>
      <c r="H31" s="102"/>
      <c r="J31" s="28"/>
      <c r="M31" s="11"/>
      <c r="N31" s="61"/>
      <c r="O31" s="219"/>
    </row>
    <row r="32" spans="1:21" x14ac:dyDescent="0.35">
      <c r="B32" s="109" t="s">
        <v>29</v>
      </c>
      <c r="F32" s="103"/>
      <c r="G32" s="28"/>
      <c r="J32" s="28"/>
      <c r="M32" s="11"/>
      <c r="N32" s="61"/>
      <c r="O32" s="219"/>
    </row>
    <row r="33" spans="2:21" s="110" customFormat="1" x14ac:dyDescent="0.35">
      <c r="B33" s="120"/>
      <c r="D33" s="116"/>
      <c r="E33" s="116"/>
      <c r="F33" s="103"/>
      <c r="G33" s="100"/>
      <c r="H33" s="31"/>
      <c r="I33" s="103"/>
      <c r="J33" s="100"/>
      <c r="K33" s="31"/>
      <c r="L33" s="31"/>
      <c r="M33" s="11"/>
      <c r="O33" s="221"/>
      <c r="P33" s="104"/>
      <c r="Q33" s="104"/>
      <c r="R33" s="104"/>
      <c r="S33" s="104"/>
      <c r="T33" s="104"/>
      <c r="U33" s="104"/>
    </row>
    <row r="34" spans="2:21" s="110" customFormat="1" x14ac:dyDescent="0.35">
      <c r="B34" s="121" t="s">
        <v>297</v>
      </c>
      <c r="D34" s="117">
        <v>3</v>
      </c>
      <c r="E34" s="116" t="s">
        <v>9</v>
      </c>
      <c r="F34" s="123"/>
      <c r="G34" s="100">
        <f t="shared" ref="G34" si="21">D34*F34</f>
        <v>0</v>
      </c>
      <c r="H34" s="31">
        <f t="shared" ref="H34" si="22">G34*D34</f>
        <v>0</v>
      </c>
      <c r="I34" s="103"/>
      <c r="J34" s="28">
        <f t="shared" ref="J34" si="23">D34*I34</f>
        <v>0</v>
      </c>
      <c r="K34" s="31">
        <f t="shared" ref="K34" si="24">J34*D34</f>
        <v>0</v>
      </c>
      <c r="L34" s="31">
        <f t="shared" ref="L34" si="25">SUM(G34+J34)</f>
        <v>0</v>
      </c>
      <c r="M34" s="11"/>
      <c r="O34" s="221"/>
      <c r="P34" s="104"/>
      <c r="Q34" s="104"/>
      <c r="R34" s="104"/>
      <c r="S34" s="104"/>
      <c r="T34" s="104"/>
      <c r="U34" s="104"/>
    </row>
    <row r="35" spans="2:21" s="110" customFormat="1" x14ac:dyDescent="0.35">
      <c r="B35" s="121" t="s">
        <v>116</v>
      </c>
      <c r="D35" s="117">
        <v>1</v>
      </c>
      <c r="E35" s="116" t="s">
        <v>50</v>
      </c>
      <c r="F35" s="123"/>
      <c r="G35" s="100">
        <f t="shared" ref="G35" si="26">D35*F35</f>
        <v>0</v>
      </c>
      <c r="H35" s="31">
        <f t="shared" ref="H35" si="27">G35*D35</f>
        <v>0</v>
      </c>
      <c r="I35" s="103"/>
      <c r="J35" s="100"/>
      <c r="K35" s="31">
        <f t="shared" ref="K35" si="28">J35*D35</f>
        <v>0</v>
      </c>
      <c r="L35" s="31">
        <f t="shared" ref="L35" si="29">SUM(G35+J35)</f>
        <v>0</v>
      </c>
      <c r="M35" s="11"/>
      <c r="O35" s="221"/>
      <c r="P35" s="104"/>
      <c r="Q35" s="104"/>
      <c r="R35" s="104"/>
      <c r="S35" s="104"/>
      <c r="T35" s="104"/>
      <c r="U35" s="104"/>
    </row>
    <row r="36" spans="2:21" s="110" customFormat="1" x14ac:dyDescent="0.35">
      <c r="B36" s="121" t="s">
        <v>113</v>
      </c>
      <c r="D36" s="117">
        <v>1</v>
      </c>
      <c r="E36" s="116" t="s">
        <v>50</v>
      </c>
      <c r="F36" s="123"/>
      <c r="G36" s="100">
        <f t="shared" ref="G36:G38" si="30">D36*F36</f>
        <v>0</v>
      </c>
      <c r="H36" s="31">
        <f t="shared" ref="H36" si="31">G36*D36</f>
        <v>0</v>
      </c>
      <c r="I36" s="103"/>
      <c r="J36" s="100"/>
      <c r="K36" s="31">
        <f t="shared" ref="K36" si="32">J36*D36</f>
        <v>0</v>
      </c>
      <c r="L36" s="31">
        <f t="shared" ref="L36" si="33">SUM(G36+J36)</f>
        <v>0</v>
      </c>
      <c r="M36" s="11"/>
      <c r="O36" s="221"/>
      <c r="P36" s="104"/>
      <c r="Q36" s="104"/>
      <c r="R36" s="104"/>
      <c r="S36" s="104"/>
      <c r="T36" s="104"/>
      <c r="U36" s="104"/>
    </row>
    <row r="37" spans="2:21" s="110" customFormat="1" x14ac:dyDescent="0.35">
      <c r="B37" s="121" t="s">
        <v>114</v>
      </c>
      <c r="D37" s="117">
        <v>1</v>
      </c>
      <c r="E37" s="116" t="s">
        <v>50</v>
      </c>
      <c r="F37" s="123"/>
      <c r="G37" s="100">
        <f t="shared" si="30"/>
        <v>0</v>
      </c>
      <c r="H37" s="31">
        <f t="shared" ref="H37:H38" si="34">G37*D37</f>
        <v>0</v>
      </c>
      <c r="I37" s="103"/>
      <c r="J37" s="100"/>
      <c r="K37" s="31">
        <f t="shared" ref="K37:K38" si="35">J37*D37</f>
        <v>0</v>
      </c>
      <c r="L37" s="31">
        <f t="shared" ref="L37:L38" si="36">SUM(G37+J37)</f>
        <v>0</v>
      </c>
      <c r="M37" s="11"/>
      <c r="O37" s="221"/>
      <c r="P37" s="104"/>
      <c r="Q37" s="104"/>
      <c r="R37" s="104"/>
      <c r="S37" s="104"/>
      <c r="T37" s="104"/>
      <c r="U37" s="104"/>
    </row>
    <row r="38" spans="2:21" s="110" customFormat="1" x14ac:dyDescent="0.35">
      <c r="B38" s="121" t="s">
        <v>115</v>
      </c>
      <c r="D38" s="117">
        <v>1</v>
      </c>
      <c r="E38" s="116" t="s">
        <v>50</v>
      </c>
      <c r="F38" s="123"/>
      <c r="G38" s="100">
        <f t="shared" si="30"/>
        <v>0</v>
      </c>
      <c r="H38" s="31">
        <f t="shared" si="34"/>
        <v>0</v>
      </c>
      <c r="I38" s="103"/>
      <c r="J38" s="100"/>
      <c r="K38" s="31">
        <f t="shared" si="35"/>
        <v>0</v>
      </c>
      <c r="L38" s="31">
        <f t="shared" si="36"/>
        <v>0</v>
      </c>
      <c r="M38" s="11"/>
      <c r="O38" s="221"/>
      <c r="P38" s="104"/>
      <c r="Q38" s="104"/>
      <c r="R38" s="104"/>
      <c r="S38" s="104"/>
      <c r="T38" s="104"/>
      <c r="U38" s="104"/>
    </row>
    <row r="39" spans="2:21" s="110" customFormat="1" x14ac:dyDescent="0.35">
      <c r="B39" s="121" t="s">
        <v>117</v>
      </c>
      <c r="D39" s="117">
        <v>1</v>
      </c>
      <c r="E39" s="116" t="s">
        <v>50</v>
      </c>
      <c r="F39" s="123"/>
      <c r="G39" s="100">
        <f t="shared" ref="G39" si="37">D39*F39</f>
        <v>0</v>
      </c>
      <c r="H39" s="31">
        <f t="shared" ref="H39" si="38">G39*D39</f>
        <v>0</v>
      </c>
      <c r="I39" s="103"/>
      <c r="J39" s="100"/>
      <c r="K39" s="31">
        <f t="shared" ref="K39" si="39">J39*D39</f>
        <v>0</v>
      </c>
      <c r="L39" s="31">
        <f t="shared" ref="L39" si="40">SUM(G39+J39)</f>
        <v>0</v>
      </c>
      <c r="M39" s="11"/>
      <c r="O39" s="221"/>
      <c r="P39" s="104"/>
      <c r="Q39" s="104"/>
      <c r="R39" s="104"/>
      <c r="S39" s="104"/>
      <c r="T39" s="104"/>
      <c r="U39" s="104"/>
    </row>
    <row r="40" spans="2:21" s="110" customFormat="1" x14ac:dyDescent="0.35">
      <c r="B40" s="121" t="s">
        <v>118</v>
      </c>
      <c r="D40" s="117">
        <v>1</v>
      </c>
      <c r="E40" s="116" t="s">
        <v>50</v>
      </c>
      <c r="F40" s="123"/>
      <c r="G40" s="100">
        <f t="shared" ref="G40" si="41">D40*F40</f>
        <v>0</v>
      </c>
      <c r="H40" s="31">
        <f t="shared" ref="H40" si="42">G40*D40</f>
        <v>0</v>
      </c>
      <c r="I40" s="103"/>
      <c r="J40" s="100"/>
      <c r="K40" s="31">
        <f t="shared" ref="K40" si="43">J40*D40</f>
        <v>0</v>
      </c>
      <c r="L40" s="31">
        <f t="shared" ref="L40" si="44">SUM(G40+J40)</f>
        <v>0</v>
      </c>
      <c r="M40" s="11"/>
      <c r="O40" s="221"/>
      <c r="P40" s="104"/>
      <c r="Q40" s="104"/>
      <c r="R40" s="104"/>
      <c r="S40" s="104"/>
      <c r="T40" s="104"/>
      <c r="U40" s="104"/>
    </row>
    <row r="41" spans="2:21" x14ac:dyDescent="0.35">
      <c r="B41" s="121"/>
      <c r="D41" s="122"/>
      <c r="F41" s="123"/>
      <c r="G41" s="28"/>
      <c r="H41" s="31"/>
      <c r="J41" s="28"/>
      <c r="M41" s="11"/>
      <c r="N41" s="61"/>
      <c r="O41" s="221"/>
    </row>
    <row r="42" spans="2:21" x14ac:dyDescent="0.35">
      <c r="B42" s="121"/>
      <c r="F42" s="103"/>
      <c r="G42" s="28"/>
      <c r="I42" s="31"/>
      <c r="J42" s="28"/>
      <c r="M42" s="11"/>
      <c r="N42" s="61"/>
      <c r="O42" s="221"/>
    </row>
    <row r="43" spans="2:21" x14ac:dyDescent="0.35">
      <c r="B43" s="109" t="s">
        <v>4</v>
      </c>
      <c r="F43" s="103"/>
      <c r="G43" s="28"/>
      <c r="J43" s="28"/>
      <c r="M43" s="11"/>
      <c r="N43" s="61"/>
      <c r="O43" s="219"/>
    </row>
    <row r="44" spans="2:21" x14ac:dyDescent="0.35">
      <c r="F44" s="103"/>
      <c r="G44" s="28"/>
      <c r="J44" s="28"/>
      <c r="M44" s="11"/>
      <c r="N44" s="61"/>
      <c r="O44" s="219"/>
    </row>
    <row r="45" spans="2:21" s="43" customFormat="1" x14ac:dyDescent="0.35">
      <c r="B45" s="43" t="s">
        <v>85</v>
      </c>
      <c r="D45" s="112">
        <v>312</v>
      </c>
      <c r="E45" s="112" t="s">
        <v>9</v>
      </c>
      <c r="F45" s="102"/>
      <c r="G45" s="28">
        <f t="shared" ref="G45:G58" si="45">F45*D45</f>
        <v>0</v>
      </c>
      <c r="H45" s="102">
        <v>852.6</v>
      </c>
      <c r="I45" s="103"/>
      <c r="J45" s="28">
        <f t="shared" ref="J45:J58" si="46">I45*D45</f>
        <v>0</v>
      </c>
      <c r="K45" s="102">
        <v>367.5</v>
      </c>
      <c r="L45" s="102">
        <f t="shared" ref="L45:L58" si="47">J45+G45</f>
        <v>0</v>
      </c>
      <c r="M45" s="11"/>
      <c r="N45" s="2"/>
      <c r="O45" s="220"/>
    </row>
    <row r="46" spans="2:21" s="43" customFormat="1" x14ac:dyDescent="0.35">
      <c r="B46" s="43" t="s">
        <v>86</v>
      </c>
      <c r="D46" s="112">
        <v>56</v>
      </c>
      <c r="E46" s="112" t="s">
        <v>9</v>
      </c>
      <c r="F46" s="102"/>
      <c r="G46" s="28">
        <f t="shared" si="45"/>
        <v>0</v>
      </c>
      <c r="H46" s="102">
        <v>169</v>
      </c>
      <c r="I46" s="103"/>
      <c r="J46" s="28">
        <f t="shared" si="46"/>
        <v>0</v>
      </c>
      <c r="K46" s="102">
        <v>156</v>
      </c>
      <c r="L46" s="102">
        <f t="shared" si="47"/>
        <v>0</v>
      </c>
      <c r="M46" s="11"/>
      <c r="N46" s="2"/>
      <c r="O46" s="220"/>
    </row>
    <row r="47" spans="2:21" s="43" customFormat="1" x14ac:dyDescent="0.35">
      <c r="B47" s="52" t="s">
        <v>51</v>
      </c>
      <c r="D47" s="112">
        <v>10</v>
      </c>
      <c r="E47" s="112" t="s">
        <v>9</v>
      </c>
      <c r="F47" s="102"/>
      <c r="G47" s="28">
        <f t="shared" si="45"/>
        <v>0</v>
      </c>
      <c r="H47" s="102"/>
      <c r="I47" s="103"/>
      <c r="J47" s="28">
        <f t="shared" si="46"/>
        <v>0</v>
      </c>
      <c r="K47" s="102"/>
      <c r="L47" s="102">
        <f t="shared" si="47"/>
        <v>0</v>
      </c>
      <c r="M47" s="11"/>
      <c r="N47" s="2"/>
      <c r="O47" s="220"/>
    </row>
    <row r="48" spans="2:21" s="43" customFormat="1" x14ac:dyDescent="0.35">
      <c r="B48" s="52" t="s">
        <v>123</v>
      </c>
      <c r="D48" s="112">
        <v>10</v>
      </c>
      <c r="E48" s="112" t="s">
        <v>9</v>
      </c>
      <c r="F48" s="102"/>
      <c r="G48" s="28">
        <f t="shared" ref="G48" si="48">F48*D48</f>
        <v>0</v>
      </c>
      <c r="H48" s="102"/>
      <c r="I48" s="103"/>
      <c r="J48" s="28">
        <f t="shared" ref="J48" si="49">I48*D48</f>
        <v>0</v>
      </c>
      <c r="K48" s="102"/>
      <c r="L48" s="102">
        <f t="shared" ref="L48" si="50">J48+G48</f>
        <v>0</v>
      </c>
      <c r="M48" s="11"/>
      <c r="N48" s="2"/>
      <c r="O48" s="220"/>
    </row>
    <row r="49" spans="2:31" s="43" customFormat="1" x14ac:dyDescent="0.35">
      <c r="B49" s="43" t="s">
        <v>119</v>
      </c>
      <c r="D49" s="52">
        <v>8</v>
      </c>
      <c r="E49" s="52" t="s">
        <v>9</v>
      </c>
      <c r="F49" s="102"/>
      <c r="G49" s="28">
        <f t="shared" ref="G49" si="51">F49*D49</f>
        <v>0</v>
      </c>
      <c r="H49" s="29">
        <v>93</v>
      </c>
      <c r="I49" s="31"/>
      <c r="J49" s="28">
        <f t="shared" ref="J49" si="52">I49*D49</f>
        <v>0</v>
      </c>
      <c r="K49" s="29">
        <v>160</v>
      </c>
      <c r="L49" s="102">
        <f t="shared" ref="L49" si="53">J49+G49</f>
        <v>0</v>
      </c>
      <c r="M49" s="11"/>
      <c r="N49" s="182"/>
      <c r="O49" s="222"/>
      <c r="Q49" s="60"/>
    </row>
    <row r="50" spans="2:31" s="43" customFormat="1" x14ac:dyDescent="0.35">
      <c r="B50" s="43" t="s">
        <v>277</v>
      </c>
      <c r="D50" s="112">
        <v>110</v>
      </c>
      <c r="E50" s="112" t="s">
        <v>9</v>
      </c>
      <c r="F50" s="102"/>
      <c r="G50" s="28">
        <f t="shared" si="45"/>
        <v>0</v>
      </c>
      <c r="H50" s="102">
        <v>2122.7999999999997</v>
      </c>
      <c r="I50" s="103"/>
      <c r="J50" s="28">
        <f t="shared" si="46"/>
        <v>0</v>
      </c>
      <c r="K50" s="102">
        <v>2122.7999999999997</v>
      </c>
      <c r="L50" s="102">
        <f t="shared" si="47"/>
        <v>0</v>
      </c>
      <c r="M50" s="11"/>
      <c r="N50" s="2"/>
      <c r="O50" s="220"/>
      <c r="P50" s="60"/>
    </row>
    <row r="51" spans="2:31" s="43" customFormat="1" x14ac:dyDescent="0.35">
      <c r="B51" s="43" t="s">
        <v>47</v>
      </c>
      <c r="D51" s="112">
        <v>2</v>
      </c>
      <c r="E51" s="112" t="s">
        <v>9</v>
      </c>
      <c r="F51" s="102"/>
      <c r="G51" s="28">
        <f t="shared" si="45"/>
        <v>0</v>
      </c>
      <c r="H51" s="235">
        <v>2122.7999999999997</v>
      </c>
      <c r="I51" s="103"/>
      <c r="J51" s="28">
        <f t="shared" si="46"/>
        <v>0</v>
      </c>
      <c r="K51" s="235">
        <v>2122.7999999999997</v>
      </c>
      <c r="L51" s="102">
        <f t="shared" si="47"/>
        <v>0</v>
      </c>
      <c r="M51" s="11"/>
      <c r="N51" s="2"/>
      <c r="O51" s="220"/>
    </row>
    <row r="52" spans="2:31" s="43" customFormat="1" x14ac:dyDescent="0.35">
      <c r="B52" s="43" t="s">
        <v>87</v>
      </c>
      <c r="D52" s="112">
        <v>10</v>
      </c>
      <c r="E52" s="112" t="s">
        <v>9</v>
      </c>
      <c r="F52" s="102"/>
      <c r="G52" s="28">
        <f t="shared" si="45"/>
        <v>0</v>
      </c>
      <c r="H52" s="102">
        <v>2122.7999999999997</v>
      </c>
      <c r="I52" s="103"/>
      <c r="J52" s="28">
        <f t="shared" si="46"/>
        <v>0</v>
      </c>
      <c r="K52" s="102">
        <v>2122.7999999999997</v>
      </c>
      <c r="L52" s="102">
        <f t="shared" si="47"/>
        <v>0</v>
      </c>
      <c r="M52" s="11"/>
      <c r="N52" s="2"/>
      <c r="O52" s="220"/>
    </row>
    <row r="53" spans="2:31" s="43" customFormat="1" x14ac:dyDescent="0.35">
      <c r="B53" s="52" t="s">
        <v>52</v>
      </c>
      <c r="D53" s="112">
        <v>2</v>
      </c>
      <c r="E53" s="112" t="s">
        <v>9</v>
      </c>
      <c r="F53" s="102"/>
      <c r="G53" s="28">
        <f t="shared" si="45"/>
        <v>0</v>
      </c>
      <c r="H53" s="102">
        <v>2122.7999999999997</v>
      </c>
      <c r="I53" s="103"/>
      <c r="J53" s="28">
        <f t="shared" si="46"/>
        <v>0</v>
      </c>
      <c r="K53" s="102">
        <v>2122.7999999999997</v>
      </c>
      <c r="L53" s="102">
        <f t="shared" si="47"/>
        <v>0</v>
      </c>
      <c r="M53" s="11"/>
      <c r="N53" s="2"/>
      <c r="O53" s="220"/>
    </row>
    <row r="54" spans="2:31" s="43" customFormat="1" x14ac:dyDescent="0.35">
      <c r="B54" s="52" t="s">
        <v>124</v>
      </c>
      <c r="D54" s="112">
        <v>2</v>
      </c>
      <c r="E54" s="112" t="s">
        <v>9</v>
      </c>
      <c r="F54" s="102"/>
      <c r="G54" s="28">
        <f t="shared" ref="G54" si="54">F54*D54</f>
        <v>0</v>
      </c>
      <c r="H54" s="102">
        <v>2122.7999999999997</v>
      </c>
      <c r="I54" s="103"/>
      <c r="J54" s="28">
        <f t="shared" ref="J54" si="55">I54*D54</f>
        <v>0</v>
      </c>
      <c r="K54" s="102">
        <v>2122.7999999999997</v>
      </c>
      <c r="L54" s="102">
        <f t="shared" ref="L54" si="56">J54+G54</f>
        <v>0</v>
      </c>
      <c r="M54" s="11"/>
      <c r="N54" s="2"/>
      <c r="O54" s="220"/>
    </row>
    <row r="55" spans="2:31" s="43" customFormat="1" x14ac:dyDescent="0.35">
      <c r="B55" s="52" t="s">
        <v>120</v>
      </c>
      <c r="D55" s="112">
        <v>2</v>
      </c>
      <c r="E55" s="112" t="s">
        <v>9</v>
      </c>
      <c r="F55" s="102"/>
      <c r="G55" s="28">
        <f t="shared" ref="G55" si="57">F55*D55</f>
        <v>0</v>
      </c>
      <c r="H55" s="102">
        <v>2122.7999999999997</v>
      </c>
      <c r="I55" s="103"/>
      <c r="J55" s="28">
        <f t="shared" ref="J55:J56" si="58">I55*D55</f>
        <v>0</v>
      </c>
      <c r="K55" s="102">
        <v>2122.7999999999997</v>
      </c>
      <c r="L55" s="102">
        <f t="shared" ref="L55:L56" si="59">J55+G55</f>
        <v>0</v>
      </c>
      <c r="M55" s="11"/>
      <c r="N55" s="182"/>
      <c r="O55" s="222"/>
      <c r="Q55" s="60"/>
    </row>
    <row r="56" spans="2:31" s="43" customFormat="1" x14ac:dyDescent="0.35">
      <c r="B56" s="1" t="s">
        <v>121</v>
      </c>
      <c r="D56" s="52">
        <v>2</v>
      </c>
      <c r="E56" s="52" t="s">
        <v>9</v>
      </c>
      <c r="F56" s="102"/>
      <c r="G56" s="28"/>
      <c r="H56" s="29"/>
      <c r="I56" s="100"/>
      <c r="J56" s="28">
        <f t="shared" si="58"/>
        <v>0</v>
      </c>
      <c r="K56" s="29"/>
      <c r="L56" s="29">
        <f t="shared" si="59"/>
        <v>0</v>
      </c>
      <c r="M56" s="11"/>
      <c r="N56" s="182"/>
      <c r="O56" s="222"/>
      <c r="Q56" s="60"/>
    </row>
    <row r="57" spans="2:31" s="43" customFormat="1" x14ac:dyDescent="0.35">
      <c r="B57" s="43" t="s">
        <v>42</v>
      </c>
      <c r="D57" s="112">
        <v>60</v>
      </c>
      <c r="E57" s="112" t="s">
        <v>9</v>
      </c>
      <c r="F57" s="102"/>
      <c r="G57" s="28">
        <f t="shared" si="45"/>
        <v>0</v>
      </c>
      <c r="H57" s="102">
        <v>686</v>
      </c>
      <c r="I57" s="103"/>
      <c r="J57" s="28">
        <f t="shared" si="46"/>
        <v>0</v>
      </c>
      <c r="K57" s="102">
        <v>313.60000000000002</v>
      </c>
      <c r="L57" s="102">
        <f t="shared" si="47"/>
        <v>0</v>
      </c>
      <c r="M57" s="11"/>
      <c r="N57" s="2"/>
      <c r="O57" s="220"/>
    </row>
    <row r="58" spans="2:31" s="43" customFormat="1" x14ac:dyDescent="0.35">
      <c r="B58" s="43" t="s">
        <v>53</v>
      </c>
      <c r="D58" s="112">
        <v>30</v>
      </c>
      <c r="E58" s="112" t="s">
        <v>9</v>
      </c>
      <c r="F58" s="102"/>
      <c r="G58" s="28">
        <f t="shared" si="45"/>
        <v>0</v>
      </c>
      <c r="H58" s="102">
        <v>882</v>
      </c>
      <c r="I58" s="103"/>
      <c r="J58" s="28">
        <f t="shared" si="46"/>
        <v>0</v>
      </c>
      <c r="K58" s="102">
        <v>743.40000000000009</v>
      </c>
      <c r="L58" s="102">
        <f t="shared" si="47"/>
        <v>0</v>
      </c>
      <c r="M58" s="11"/>
      <c r="N58" s="2"/>
      <c r="O58" s="218"/>
    </row>
    <row r="59" spans="2:31" x14ac:dyDescent="0.35">
      <c r="D59" s="116"/>
      <c r="F59" s="29"/>
      <c r="G59" s="28"/>
      <c r="I59" s="31"/>
      <c r="J59" s="28"/>
      <c r="M59" s="11"/>
      <c r="N59" s="61"/>
      <c r="O59" s="219"/>
      <c r="P59" s="51"/>
      <c r="Q59" s="61"/>
      <c r="R59" s="61"/>
      <c r="S59" s="61"/>
      <c r="T59" s="61"/>
      <c r="U59" s="61"/>
    </row>
    <row r="60" spans="2:31" s="110" customFormat="1" x14ac:dyDescent="0.35">
      <c r="D60" s="116"/>
      <c r="E60" s="116"/>
      <c r="F60" s="31"/>
      <c r="G60" s="100"/>
      <c r="H60" s="31"/>
      <c r="I60" s="31"/>
      <c r="J60" s="100"/>
      <c r="K60" s="31"/>
      <c r="L60" s="31"/>
      <c r="M60" s="11"/>
      <c r="N60" s="61"/>
      <c r="O60" s="219"/>
      <c r="P60" s="104"/>
      <c r="Q60" s="104"/>
      <c r="R60" s="104"/>
      <c r="S60" s="104"/>
      <c r="T60" s="104"/>
      <c r="U60" s="104"/>
      <c r="V60" s="104"/>
      <c r="W60" s="104"/>
      <c r="X60" s="104"/>
      <c r="Y60" s="104"/>
      <c r="Z60" s="104"/>
      <c r="AA60" s="104"/>
      <c r="AB60" s="104"/>
      <c r="AC60" s="104"/>
      <c r="AD60" s="104"/>
      <c r="AE60" s="104"/>
    </row>
    <row r="61" spans="2:31" x14ac:dyDescent="0.35">
      <c r="B61" s="124" t="s">
        <v>24</v>
      </c>
      <c r="F61" s="103"/>
      <c r="G61" s="28"/>
      <c r="J61" s="28"/>
      <c r="M61" s="11"/>
      <c r="N61" s="61"/>
      <c r="O61" s="219"/>
    </row>
    <row r="62" spans="2:31" x14ac:dyDescent="0.35">
      <c r="F62" s="103"/>
      <c r="G62" s="28"/>
      <c r="J62" s="28"/>
      <c r="M62" s="11"/>
      <c r="N62" s="61"/>
      <c r="O62" s="219"/>
    </row>
    <row r="63" spans="2:31" s="43" customFormat="1" x14ac:dyDescent="0.35">
      <c r="B63" s="43" t="s">
        <v>88</v>
      </c>
      <c r="D63" s="112">
        <v>20</v>
      </c>
      <c r="E63" s="112" t="s">
        <v>9</v>
      </c>
      <c r="F63" s="102"/>
      <c r="G63" s="28">
        <f t="shared" ref="G63:G66" si="60">F63*D63</f>
        <v>0</v>
      </c>
      <c r="H63" s="102"/>
      <c r="I63" s="103"/>
      <c r="J63" s="28">
        <f t="shared" ref="J63:J66" si="61">I63*D63</f>
        <v>0</v>
      </c>
      <c r="K63" s="102"/>
      <c r="L63" s="102">
        <f t="shared" ref="L63:L66" si="62">J63+G63</f>
        <v>0</v>
      </c>
      <c r="M63" s="11"/>
      <c r="N63" s="2"/>
      <c r="O63" s="220"/>
    </row>
    <row r="64" spans="2:31" s="43" customFormat="1" x14ac:dyDescent="0.35">
      <c r="B64" s="43" t="s">
        <v>89</v>
      </c>
      <c r="D64" s="129">
        <v>150</v>
      </c>
      <c r="E64" s="112" t="s">
        <v>10</v>
      </c>
      <c r="F64" s="102"/>
      <c r="G64" s="28">
        <f t="shared" si="60"/>
        <v>0</v>
      </c>
      <c r="H64" s="102"/>
      <c r="I64" s="103"/>
      <c r="J64" s="28">
        <f t="shared" si="61"/>
        <v>0</v>
      </c>
      <c r="K64" s="102"/>
      <c r="L64" s="102">
        <f t="shared" si="62"/>
        <v>0</v>
      </c>
      <c r="M64" s="11"/>
      <c r="N64" s="2"/>
      <c r="O64" s="220"/>
    </row>
    <row r="65" spans="2:32" s="43" customFormat="1" x14ac:dyDescent="0.35">
      <c r="B65" s="43" t="s">
        <v>122</v>
      </c>
      <c r="D65" s="129">
        <v>60</v>
      </c>
      <c r="E65" s="112" t="s">
        <v>10</v>
      </c>
      <c r="F65" s="102"/>
      <c r="G65" s="28">
        <f t="shared" ref="G65" si="63">F65*D65</f>
        <v>0</v>
      </c>
      <c r="H65" s="102"/>
      <c r="I65" s="103"/>
      <c r="J65" s="28">
        <f t="shared" ref="J65" si="64">I65*D65</f>
        <v>0</v>
      </c>
      <c r="K65" s="102"/>
      <c r="L65" s="102">
        <f t="shared" ref="L65" si="65">J65+G65</f>
        <v>0</v>
      </c>
      <c r="M65" s="11"/>
      <c r="N65" s="2"/>
      <c r="O65" s="220"/>
    </row>
    <row r="66" spans="2:32" s="43" customFormat="1" x14ac:dyDescent="0.35">
      <c r="B66" s="43" t="s">
        <v>90</v>
      </c>
      <c r="D66" s="129">
        <v>27</v>
      </c>
      <c r="E66" s="112" t="s">
        <v>10</v>
      </c>
      <c r="F66" s="102"/>
      <c r="G66" s="28">
        <f t="shared" si="60"/>
        <v>0</v>
      </c>
      <c r="H66" s="102"/>
      <c r="I66" s="103"/>
      <c r="J66" s="28">
        <f t="shared" si="61"/>
        <v>0</v>
      </c>
      <c r="K66" s="102"/>
      <c r="L66" s="102">
        <f t="shared" si="62"/>
        <v>0</v>
      </c>
      <c r="M66" s="11"/>
      <c r="N66" s="2"/>
      <c r="O66" s="220"/>
    </row>
    <row r="67" spans="2:32" x14ac:dyDescent="0.35">
      <c r="B67" s="110"/>
      <c r="D67" s="116"/>
      <c r="F67" s="103"/>
      <c r="G67" s="28"/>
      <c r="H67" s="102"/>
      <c r="J67" s="28"/>
      <c r="M67" s="11"/>
      <c r="N67" s="61"/>
      <c r="O67" s="219"/>
      <c r="V67" s="104"/>
      <c r="W67" s="104"/>
      <c r="X67" s="104"/>
      <c r="Y67" s="104"/>
      <c r="Z67" s="104"/>
      <c r="AA67" s="104"/>
      <c r="AB67" s="104"/>
      <c r="AC67" s="104"/>
      <c r="AD67" s="104"/>
      <c r="AE67" s="104"/>
      <c r="AF67" s="104"/>
    </row>
    <row r="68" spans="2:32" x14ac:dyDescent="0.35">
      <c r="B68" s="110"/>
      <c r="F68" s="29"/>
      <c r="G68" s="28"/>
      <c r="I68" s="31"/>
      <c r="J68" s="28"/>
      <c r="M68" s="11"/>
      <c r="N68" s="61"/>
      <c r="O68" s="219"/>
      <c r="P68" s="61"/>
      <c r="Q68" s="61"/>
      <c r="R68" s="61"/>
      <c r="S68" s="61"/>
      <c r="T68" s="61"/>
      <c r="U68" s="61"/>
    </row>
    <row r="69" spans="2:32" x14ac:dyDescent="0.35">
      <c r="B69" s="125" t="s">
        <v>25</v>
      </c>
      <c r="C69" s="126"/>
      <c r="D69" s="127"/>
      <c r="E69" s="127"/>
      <c r="F69" s="128"/>
      <c r="G69" s="28"/>
      <c r="I69" s="31"/>
      <c r="J69" s="28"/>
      <c r="M69" s="11"/>
      <c r="N69" s="61"/>
      <c r="O69" s="219"/>
    </row>
    <row r="70" spans="2:32" x14ac:dyDescent="0.35">
      <c r="F70" s="103"/>
      <c r="G70" s="28"/>
      <c r="J70" s="28"/>
      <c r="M70" s="11"/>
      <c r="N70" s="61"/>
      <c r="O70" s="219"/>
    </row>
    <row r="71" spans="2:32" s="43" customFormat="1" x14ac:dyDescent="0.35">
      <c r="B71" s="61" t="s">
        <v>125</v>
      </c>
      <c r="D71" s="112"/>
      <c r="E71" s="112"/>
      <c r="F71" s="102"/>
      <c r="G71" s="28"/>
      <c r="H71" s="102"/>
      <c r="I71" s="103"/>
      <c r="J71" s="28"/>
      <c r="K71" s="102"/>
      <c r="L71" s="102"/>
      <c r="M71" s="11"/>
      <c r="N71" s="2"/>
      <c r="O71" s="223"/>
    </row>
    <row r="72" spans="2:32" x14ac:dyDescent="0.35">
      <c r="B72" s="61" t="s">
        <v>191</v>
      </c>
      <c r="D72" s="112">
        <v>150</v>
      </c>
      <c r="E72" s="52" t="s">
        <v>10</v>
      </c>
      <c r="F72" s="31"/>
      <c r="G72" s="28">
        <f t="shared" ref="G72" si="66">D72*F72</f>
        <v>0</v>
      </c>
      <c r="I72" s="31"/>
      <c r="J72" s="28">
        <f t="shared" ref="J72" si="67">D72*I72</f>
        <v>0</v>
      </c>
      <c r="L72" s="29">
        <f t="shared" ref="L72" si="68">SUM(G72+J72)</f>
        <v>0</v>
      </c>
      <c r="M72" s="11"/>
      <c r="N72" s="61"/>
      <c r="O72" s="219"/>
      <c r="P72" s="51"/>
      <c r="Q72" s="61"/>
      <c r="R72" s="61"/>
      <c r="S72" s="51"/>
      <c r="T72" s="61"/>
      <c r="U72" s="61"/>
    </row>
    <row r="73" spans="2:32" x14ac:dyDescent="0.35">
      <c r="B73" s="61" t="s">
        <v>54</v>
      </c>
      <c r="D73" s="129">
        <v>650</v>
      </c>
      <c r="E73" s="52" t="s">
        <v>10</v>
      </c>
      <c r="F73" s="31"/>
      <c r="G73" s="28">
        <f t="shared" ref="G73" si="69">D73*F73</f>
        <v>0</v>
      </c>
      <c r="I73" s="31"/>
      <c r="J73" s="28">
        <f t="shared" ref="J73" si="70">D73*I73</f>
        <v>0</v>
      </c>
      <c r="L73" s="29">
        <f t="shared" ref="L73" si="71">SUM(G73+J73)</f>
        <v>0</v>
      </c>
      <c r="M73" s="11"/>
      <c r="N73" s="61"/>
      <c r="O73" s="219"/>
      <c r="P73" s="51"/>
      <c r="Q73" s="61"/>
      <c r="R73" s="61"/>
      <c r="S73" s="51"/>
      <c r="T73" s="61"/>
      <c r="U73" s="61"/>
    </row>
    <row r="74" spans="2:32" x14ac:dyDescent="0.35">
      <c r="B74" s="61" t="s">
        <v>126</v>
      </c>
      <c r="D74" s="129">
        <v>820</v>
      </c>
      <c r="E74" s="52" t="s">
        <v>10</v>
      </c>
      <c r="F74" s="31"/>
      <c r="G74" s="28">
        <f t="shared" ref="G74:G78" si="72">D74*F74</f>
        <v>0</v>
      </c>
      <c r="I74" s="31"/>
      <c r="J74" s="28">
        <f t="shared" ref="J74:J78" si="73">D74*I74</f>
        <v>0</v>
      </c>
      <c r="L74" s="29">
        <f t="shared" ref="L74:L78" si="74">SUM(G74+J74)</f>
        <v>0</v>
      </c>
      <c r="M74" s="11"/>
      <c r="N74" s="61"/>
      <c r="O74" s="219"/>
      <c r="P74" s="51"/>
      <c r="Q74" s="61"/>
      <c r="R74" s="61"/>
      <c r="S74" s="51"/>
      <c r="T74" s="61"/>
      <c r="U74" s="61"/>
    </row>
    <row r="75" spans="2:32" x14ac:dyDescent="0.35">
      <c r="B75" s="61" t="s">
        <v>193</v>
      </c>
      <c r="D75" s="112">
        <v>25</v>
      </c>
      <c r="E75" s="52" t="s">
        <v>10</v>
      </c>
      <c r="F75" s="31"/>
      <c r="G75" s="28">
        <f t="shared" ref="G75" si="75">D75*F75</f>
        <v>0</v>
      </c>
      <c r="I75" s="31"/>
      <c r="J75" s="28">
        <f t="shared" ref="J75" si="76">D75*I75</f>
        <v>0</v>
      </c>
      <c r="L75" s="29">
        <f t="shared" ref="L75" si="77">SUM(G75+J75)</f>
        <v>0</v>
      </c>
      <c r="M75" s="11"/>
      <c r="N75" s="61"/>
      <c r="O75" s="219"/>
      <c r="P75" s="51"/>
      <c r="Q75" s="61"/>
      <c r="R75" s="61"/>
      <c r="S75" s="51"/>
      <c r="T75" s="61"/>
      <c r="U75" s="61"/>
    </row>
    <row r="76" spans="2:32" x14ac:dyDescent="0.35">
      <c r="B76" s="61" t="s">
        <v>278</v>
      </c>
      <c r="D76" s="112">
        <v>280</v>
      </c>
      <c r="E76" s="52" t="s">
        <v>10</v>
      </c>
      <c r="F76" s="31"/>
      <c r="G76" s="28">
        <f t="shared" ref="G76" si="78">D76*F76</f>
        <v>0</v>
      </c>
      <c r="I76" s="31"/>
      <c r="J76" s="28">
        <f t="shared" ref="J76" si="79">D76*I76</f>
        <v>0</v>
      </c>
      <c r="L76" s="29">
        <f t="shared" ref="L76" si="80">SUM(G76+J76)</f>
        <v>0</v>
      </c>
      <c r="M76" s="11"/>
      <c r="N76" s="61"/>
      <c r="O76" s="219"/>
      <c r="P76" s="51"/>
      <c r="Q76" s="61"/>
      <c r="R76" s="61"/>
      <c r="S76" s="51"/>
      <c r="T76" s="61"/>
      <c r="U76" s="61"/>
    </row>
    <row r="77" spans="2:32" x14ac:dyDescent="0.35">
      <c r="B77" s="61" t="s">
        <v>127</v>
      </c>
      <c r="D77" s="112">
        <v>45</v>
      </c>
      <c r="E77" s="52" t="s">
        <v>10</v>
      </c>
      <c r="F77" s="31"/>
      <c r="G77" s="28">
        <f t="shared" si="72"/>
        <v>0</v>
      </c>
      <c r="I77" s="31"/>
      <c r="J77" s="28">
        <f t="shared" si="73"/>
        <v>0</v>
      </c>
      <c r="L77" s="29">
        <f t="shared" si="74"/>
        <v>0</v>
      </c>
      <c r="M77" s="11"/>
      <c r="N77" s="61"/>
      <c r="O77" s="219"/>
      <c r="P77" s="51"/>
      <c r="Q77" s="61"/>
      <c r="R77" s="61"/>
      <c r="S77" s="51"/>
      <c r="T77" s="61"/>
      <c r="U77" s="61"/>
    </row>
    <row r="78" spans="2:32" x14ac:dyDescent="0.35">
      <c r="B78" s="61" t="s">
        <v>128</v>
      </c>
      <c r="D78" s="52">
        <v>60</v>
      </c>
      <c r="E78" s="52" t="s">
        <v>10</v>
      </c>
      <c r="F78" s="31"/>
      <c r="G78" s="28">
        <f t="shared" si="72"/>
        <v>0</v>
      </c>
      <c r="I78" s="31"/>
      <c r="J78" s="28">
        <f t="shared" si="73"/>
        <v>0</v>
      </c>
      <c r="L78" s="29">
        <f t="shared" si="74"/>
        <v>0</v>
      </c>
      <c r="M78" s="11"/>
      <c r="N78" s="61"/>
      <c r="O78" s="219"/>
      <c r="P78" s="51"/>
      <c r="Q78" s="61"/>
      <c r="R78" s="61"/>
      <c r="S78" s="51"/>
      <c r="T78" s="61"/>
      <c r="U78" s="61"/>
    </row>
    <row r="79" spans="2:32" x14ac:dyDescent="0.35">
      <c r="B79" s="61" t="s">
        <v>194</v>
      </c>
      <c r="D79" s="112">
        <v>25</v>
      </c>
      <c r="E79" s="52" t="s">
        <v>10</v>
      </c>
      <c r="F79" s="31"/>
      <c r="G79" s="28">
        <f>D79*F79</f>
        <v>0</v>
      </c>
      <c r="I79" s="31"/>
      <c r="J79" s="28">
        <f>D79*I79</f>
        <v>0</v>
      </c>
      <c r="L79" s="29">
        <f>SUM(G79+J79)</f>
        <v>0</v>
      </c>
      <c r="M79" s="11"/>
      <c r="N79" s="61"/>
      <c r="O79" s="219"/>
      <c r="P79" s="51"/>
      <c r="Q79" s="61"/>
      <c r="R79" s="61"/>
      <c r="S79" s="51"/>
      <c r="T79" s="61"/>
      <c r="U79" s="61"/>
    </row>
    <row r="80" spans="2:32" x14ac:dyDescent="0.35">
      <c r="B80" s="61" t="s">
        <v>192</v>
      </c>
      <c r="D80" s="52">
        <v>27</v>
      </c>
      <c r="E80" s="52" t="s">
        <v>10</v>
      </c>
      <c r="F80" s="31"/>
      <c r="G80" s="28">
        <f t="shared" ref="G80" si="81">D80*F80</f>
        <v>0</v>
      </c>
      <c r="I80" s="31"/>
      <c r="J80" s="28">
        <f t="shared" ref="J80" si="82">D80*I80</f>
        <v>0</v>
      </c>
      <c r="L80" s="29">
        <f t="shared" ref="L80" si="83">SUM(G80+J80)</f>
        <v>0</v>
      </c>
      <c r="M80" s="11"/>
      <c r="N80" s="61"/>
      <c r="O80" s="219"/>
      <c r="P80" s="51"/>
      <c r="Q80" s="61"/>
      <c r="R80" s="61"/>
      <c r="S80" s="51"/>
      <c r="T80" s="61"/>
      <c r="U80" s="61"/>
    </row>
    <row r="81" spans="2:32" s="43" customFormat="1" x14ac:dyDescent="0.35">
      <c r="D81" s="112"/>
      <c r="E81" s="112"/>
      <c r="F81" s="103"/>
      <c r="G81" s="28"/>
      <c r="H81" s="102"/>
      <c r="I81" s="103"/>
      <c r="J81" s="28"/>
      <c r="K81" s="102"/>
      <c r="L81" s="102"/>
      <c r="M81" s="11"/>
      <c r="N81" s="2"/>
      <c r="O81" s="223"/>
    </row>
    <row r="82" spans="2:32" x14ac:dyDescent="0.35">
      <c r="B82" s="61" t="s">
        <v>195</v>
      </c>
      <c r="D82" s="52">
        <v>40</v>
      </c>
      <c r="E82" s="52" t="s">
        <v>10</v>
      </c>
      <c r="F82" s="31"/>
      <c r="G82" s="28">
        <f t="shared" ref="G82" si="84">D82*F82</f>
        <v>0</v>
      </c>
      <c r="I82" s="31"/>
      <c r="J82" s="28">
        <f t="shared" ref="J82" si="85">D82*I82</f>
        <v>0</v>
      </c>
      <c r="L82" s="29">
        <f t="shared" ref="L82" si="86">SUM(G82+J82)</f>
        <v>0</v>
      </c>
      <c r="M82" s="11"/>
      <c r="N82" s="61"/>
      <c r="O82" s="219"/>
      <c r="P82" s="51"/>
      <c r="Q82" s="61"/>
      <c r="R82" s="61"/>
      <c r="S82" s="51"/>
      <c r="T82" s="61"/>
      <c r="U82" s="61"/>
    </row>
    <row r="83" spans="2:32" s="43" customFormat="1" x14ac:dyDescent="0.35">
      <c r="D83" s="112"/>
      <c r="E83" s="112"/>
      <c r="F83" s="103"/>
      <c r="G83" s="28"/>
      <c r="H83" s="102"/>
      <c r="I83" s="103"/>
      <c r="J83" s="28"/>
      <c r="K83" s="102"/>
      <c r="L83" s="102"/>
      <c r="M83" s="11"/>
      <c r="N83" s="2"/>
      <c r="O83" s="223"/>
    </row>
    <row r="84" spans="2:32" ht="16.5" customHeight="1" x14ac:dyDescent="0.35">
      <c r="B84" s="66" t="s">
        <v>64</v>
      </c>
      <c r="F84" s="29"/>
      <c r="G84" s="28"/>
      <c r="I84" s="31"/>
      <c r="J84" s="28"/>
      <c r="M84" s="11"/>
      <c r="N84" s="61"/>
      <c r="O84" s="219"/>
      <c r="P84" s="51"/>
      <c r="Q84" s="61"/>
      <c r="R84" s="61"/>
      <c r="S84" s="51"/>
      <c r="T84" s="61"/>
      <c r="U84" s="61"/>
    </row>
    <row r="85" spans="2:32" ht="15" customHeight="1" x14ac:dyDescent="0.35">
      <c r="B85" s="61" t="s">
        <v>54</v>
      </c>
      <c r="D85" s="129">
        <v>30</v>
      </c>
      <c r="E85" s="52" t="s">
        <v>10</v>
      </c>
      <c r="F85" s="103"/>
      <c r="G85" s="28">
        <f t="shared" ref="G85" si="87">D85*F85</f>
        <v>0</v>
      </c>
      <c r="I85" s="31"/>
      <c r="J85" s="28">
        <f t="shared" ref="J85" si="88">D85*I85</f>
        <v>0</v>
      </c>
      <c r="L85" s="29">
        <f t="shared" ref="L85" si="89">SUM(G85+J85)</f>
        <v>0</v>
      </c>
      <c r="M85" s="11"/>
      <c r="N85" s="61"/>
      <c r="O85" s="219"/>
      <c r="P85" s="51"/>
      <c r="Q85" s="61"/>
      <c r="R85" s="61"/>
      <c r="S85" s="51"/>
      <c r="T85" s="61"/>
      <c r="U85" s="61"/>
    </row>
    <row r="86" spans="2:32" ht="15" customHeight="1" x14ac:dyDescent="0.35">
      <c r="B86" s="61" t="s">
        <v>197</v>
      </c>
      <c r="D86" s="129">
        <v>40</v>
      </c>
      <c r="E86" s="52" t="s">
        <v>10</v>
      </c>
      <c r="F86" s="103"/>
      <c r="G86" s="28">
        <f t="shared" ref="G86" si="90">D86*F86</f>
        <v>0</v>
      </c>
      <c r="I86" s="31"/>
      <c r="J86" s="28">
        <f t="shared" ref="J86" si="91">D86*I86</f>
        <v>0</v>
      </c>
      <c r="L86" s="29">
        <f t="shared" ref="L86" si="92">SUM(G86+J86)</f>
        <v>0</v>
      </c>
      <c r="M86" s="11"/>
      <c r="N86" s="61"/>
      <c r="O86" s="219"/>
      <c r="P86" s="51"/>
      <c r="Q86" s="61"/>
      <c r="R86" s="61"/>
      <c r="S86" s="51"/>
      <c r="T86" s="61"/>
      <c r="U86" s="61"/>
    </row>
    <row r="87" spans="2:32" ht="15" customHeight="1" x14ac:dyDescent="0.35">
      <c r="B87" s="61" t="s">
        <v>196</v>
      </c>
      <c r="D87" s="129">
        <v>20</v>
      </c>
      <c r="E87" s="52" t="s">
        <v>10</v>
      </c>
      <c r="F87" s="103"/>
      <c r="G87" s="28">
        <f t="shared" ref="G87" si="93">D87*F87</f>
        <v>0</v>
      </c>
      <c r="I87" s="31"/>
      <c r="J87" s="28">
        <f t="shared" ref="J87" si="94">D87*I87</f>
        <v>0</v>
      </c>
      <c r="L87" s="29">
        <f t="shared" ref="L87" si="95">SUM(G87+J87)</f>
        <v>0</v>
      </c>
      <c r="M87" s="11"/>
      <c r="N87" s="61"/>
      <c r="O87" s="219"/>
      <c r="P87" s="51"/>
      <c r="Q87" s="61"/>
      <c r="R87" s="61"/>
      <c r="S87" s="51"/>
      <c r="T87" s="61"/>
      <c r="U87" s="61"/>
    </row>
    <row r="88" spans="2:32" ht="15" customHeight="1" x14ac:dyDescent="0.35">
      <c r="D88" s="129"/>
      <c r="F88" s="103"/>
      <c r="G88" s="28"/>
      <c r="I88" s="31"/>
      <c r="J88" s="28"/>
      <c r="M88" s="11"/>
      <c r="N88" s="61"/>
      <c r="O88" s="219"/>
      <c r="P88" s="51"/>
      <c r="Q88" s="61"/>
      <c r="R88" s="61"/>
      <c r="S88" s="51"/>
      <c r="T88" s="61"/>
      <c r="U88" s="61"/>
    </row>
    <row r="89" spans="2:32" s="110" customFormat="1" x14ac:dyDescent="0.35">
      <c r="D89" s="116"/>
      <c r="E89" s="116"/>
      <c r="F89" s="31"/>
      <c r="G89" s="100"/>
      <c r="H89" s="31"/>
      <c r="I89" s="31"/>
      <c r="J89" s="100"/>
      <c r="K89" s="31"/>
      <c r="L89" s="31"/>
      <c r="M89" s="11"/>
      <c r="N89" s="61"/>
      <c r="O89" s="219"/>
      <c r="P89" s="104"/>
      <c r="Q89" s="104"/>
      <c r="R89" s="104"/>
      <c r="S89" s="104"/>
      <c r="T89" s="104"/>
      <c r="U89" s="104"/>
      <c r="V89" s="104"/>
      <c r="W89" s="104"/>
      <c r="X89" s="104"/>
      <c r="Y89" s="104"/>
      <c r="Z89" s="104"/>
      <c r="AA89" s="104"/>
      <c r="AB89" s="104"/>
      <c r="AC89" s="104"/>
      <c r="AD89" s="104"/>
      <c r="AE89" s="104"/>
      <c r="AF89" s="104"/>
    </row>
    <row r="90" spans="2:32" x14ac:dyDescent="0.35">
      <c r="B90" s="130" t="s">
        <v>28</v>
      </c>
      <c r="D90" s="116"/>
      <c r="F90" s="31"/>
      <c r="G90" s="28"/>
      <c r="I90" s="31"/>
      <c r="J90" s="28"/>
      <c r="M90" s="11"/>
      <c r="N90" s="61"/>
      <c r="O90" s="219"/>
      <c r="V90" s="104"/>
      <c r="W90" s="104"/>
      <c r="X90" s="104"/>
      <c r="Y90" s="104"/>
      <c r="Z90" s="104"/>
      <c r="AA90" s="104"/>
      <c r="AB90" s="104"/>
      <c r="AC90" s="104"/>
      <c r="AD90" s="104"/>
      <c r="AE90" s="104"/>
      <c r="AF90" s="104"/>
    </row>
    <row r="91" spans="2:32" x14ac:dyDescent="0.35">
      <c r="D91" s="116"/>
      <c r="F91" s="31"/>
      <c r="G91" s="28"/>
      <c r="I91" s="31"/>
      <c r="J91" s="28"/>
      <c r="M91" s="11"/>
      <c r="N91" s="61"/>
      <c r="O91" s="219"/>
      <c r="V91" s="104"/>
      <c r="W91" s="104"/>
      <c r="X91" s="104"/>
      <c r="Y91" s="104"/>
      <c r="Z91" s="104"/>
      <c r="AA91" s="104"/>
      <c r="AB91" s="104"/>
      <c r="AC91" s="104"/>
      <c r="AD91" s="104"/>
      <c r="AE91" s="104"/>
      <c r="AF91" s="104"/>
    </row>
    <row r="92" spans="2:32" x14ac:dyDescent="0.35">
      <c r="B92" s="139" t="s">
        <v>46</v>
      </c>
      <c r="C92" s="142"/>
      <c r="D92" s="98">
        <v>2</v>
      </c>
      <c r="E92" s="98" t="s">
        <v>9</v>
      </c>
      <c r="F92" s="100"/>
      <c r="G92" s="100">
        <f t="shared" ref="G92:G93" si="96">D92*F92</f>
        <v>0</v>
      </c>
      <c r="H92" s="100"/>
      <c r="I92" s="100"/>
      <c r="J92" s="100">
        <f t="shared" ref="J92:J93" si="97">D92*I92</f>
        <v>0</v>
      </c>
      <c r="K92" s="31"/>
      <c r="L92" s="31">
        <f t="shared" ref="L92:L93" si="98">SUM(G92+J92)</f>
        <v>0</v>
      </c>
      <c r="M92" s="11"/>
      <c r="N92" s="110"/>
      <c r="O92" s="219"/>
      <c r="P92" s="51"/>
      <c r="Q92" s="61"/>
      <c r="R92" s="61"/>
      <c r="S92" s="61"/>
      <c r="T92" s="61"/>
      <c r="U92" s="61"/>
    </row>
    <row r="93" spans="2:32" x14ac:dyDescent="0.35">
      <c r="B93" s="132" t="s">
        <v>55</v>
      </c>
      <c r="C93" s="132"/>
      <c r="D93" s="98">
        <v>1.5</v>
      </c>
      <c r="E93" s="98" t="s">
        <v>11</v>
      </c>
      <c r="F93" s="100"/>
      <c r="G93" s="100">
        <f t="shared" si="96"/>
        <v>0</v>
      </c>
      <c r="H93" s="100"/>
      <c r="I93" s="100"/>
      <c r="J93" s="100">
        <f t="shared" si="97"/>
        <v>0</v>
      </c>
      <c r="K93" s="31"/>
      <c r="L93" s="103">
        <f t="shared" si="98"/>
        <v>0</v>
      </c>
      <c r="M93" s="11"/>
      <c r="N93" s="110"/>
      <c r="O93" s="219"/>
      <c r="P93" s="113"/>
      <c r="Q93" s="61"/>
      <c r="R93" s="113"/>
      <c r="S93" s="61"/>
      <c r="T93" s="61"/>
      <c r="U93" s="61"/>
    </row>
    <row r="94" spans="2:32" x14ac:dyDescent="0.35">
      <c r="B94" s="132"/>
      <c r="C94" s="132"/>
      <c r="D94" s="99"/>
      <c r="E94" s="99"/>
      <c r="F94" s="28"/>
      <c r="G94" s="28"/>
      <c r="H94" s="28"/>
      <c r="I94" s="100"/>
      <c r="J94" s="28"/>
      <c r="L94" s="102"/>
      <c r="M94" s="11"/>
      <c r="N94" s="61"/>
      <c r="O94" s="219"/>
      <c r="P94" s="113"/>
      <c r="Q94" s="61"/>
      <c r="R94" s="113"/>
      <c r="S94" s="61"/>
      <c r="T94" s="61"/>
      <c r="U94" s="61"/>
    </row>
    <row r="95" spans="2:32" x14ac:dyDescent="0.35">
      <c r="D95" s="116"/>
      <c r="E95" s="116"/>
      <c r="F95" s="31"/>
      <c r="G95" s="28"/>
      <c r="I95" s="31"/>
      <c r="J95" s="28"/>
      <c r="M95" s="11"/>
      <c r="N95" s="61"/>
      <c r="O95" s="219"/>
    </row>
    <row r="96" spans="2:32" x14ac:dyDescent="0.35">
      <c r="B96" s="130" t="s">
        <v>18</v>
      </c>
      <c r="D96" s="116"/>
      <c r="E96" s="116"/>
      <c r="F96" s="31"/>
      <c r="G96" s="28"/>
      <c r="I96" s="31"/>
      <c r="J96" s="28"/>
      <c r="M96" s="11"/>
      <c r="N96" s="61"/>
      <c r="O96" s="219"/>
    </row>
    <row r="97" spans="1:18" x14ac:dyDescent="0.35">
      <c r="B97" s="228" t="s">
        <v>269</v>
      </c>
      <c r="D97" s="116"/>
      <c r="E97" s="116"/>
      <c r="F97" s="31"/>
      <c r="G97" s="28"/>
      <c r="I97" s="31"/>
      <c r="J97" s="28"/>
      <c r="M97" s="11"/>
      <c r="N97" s="61"/>
      <c r="O97" s="219"/>
    </row>
    <row r="98" spans="1:18" ht="28" customHeight="1" x14ac:dyDescent="0.35">
      <c r="A98" s="210" t="s">
        <v>223</v>
      </c>
      <c r="B98" s="210" t="s">
        <v>204</v>
      </c>
      <c r="C98" s="132"/>
      <c r="D98" s="99">
        <v>21</v>
      </c>
      <c r="E98" s="112" t="s">
        <v>9</v>
      </c>
      <c r="F98" s="100"/>
      <c r="G98" s="28">
        <f t="shared" ref="G98:G142" si="99">D98*F98</f>
        <v>0</v>
      </c>
      <c r="H98" s="28"/>
      <c r="I98" s="100"/>
      <c r="J98" s="28">
        <f t="shared" ref="J98:J142" si="100">D98*I98</f>
        <v>0</v>
      </c>
      <c r="L98" s="102">
        <f t="shared" ref="L98:L127" si="101">SUM(G98+J98)</f>
        <v>0</v>
      </c>
      <c r="M98" s="11"/>
      <c r="N98" s="61"/>
      <c r="O98" s="224"/>
      <c r="R98" s="233"/>
    </row>
    <row r="99" spans="1:18" ht="28" customHeight="1" x14ac:dyDescent="0.35">
      <c r="A99" s="210" t="s">
        <v>224</v>
      </c>
      <c r="B99" s="210" t="s">
        <v>205</v>
      </c>
      <c r="C99" s="132"/>
      <c r="D99" s="99">
        <v>6</v>
      </c>
      <c r="E99" s="112" t="s">
        <v>9</v>
      </c>
      <c r="F99" s="100"/>
      <c r="G99" s="28">
        <f t="shared" si="99"/>
        <v>0</v>
      </c>
      <c r="H99" s="28"/>
      <c r="I99" s="100"/>
      <c r="J99" s="28">
        <f t="shared" si="100"/>
        <v>0</v>
      </c>
      <c r="L99" s="102">
        <f t="shared" si="101"/>
        <v>0</v>
      </c>
      <c r="M99" s="11"/>
      <c r="N99" s="61"/>
      <c r="O99" s="224"/>
      <c r="R99" s="233"/>
    </row>
    <row r="100" spans="1:18" ht="28" customHeight="1" x14ac:dyDescent="0.35">
      <c r="A100" s="210" t="s">
        <v>225</v>
      </c>
      <c r="B100" s="210" t="s">
        <v>206</v>
      </c>
      <c r="C100" s="132"/>
      <c r="D100" s="99">
        <v>5</v>
      </c>
      <c r="E100" s="112" t="s">
        <v>9</v>
      </c>
      <c r="F100" s="100"/>
      <c r="G100" s="28">
        <f t="shared" si="99"/>
        <v>0</v>
      </c>
      <c r="H100" s="28"/>
      <c r="I100" s="100"/>
      <c r="J100" s="28">
        <f t="shared" si="100"/>
        <v>0</v>
      </c>
      <c r="L100" s="102">
        <f t="shared" si="101"/>
        <v>0</v>
      </c>
      <c r="M100" s="11"/>
      <c r="N100" s="61"/>
      <c r="O100" s="224"/>
      <c r="R100" s="233"/>
    </row>
    <row r="101" spans="1:18" ht="28" customHeight="1" x14ac:dyDescent="0.35">
      <c r="A101" s="210" t="s">
        <v>226</v>
      </c>
      <c r="B101" s="210" t="s">
        <v>207</v>
      </c>
      <c r="C101" s="132"/>
      <c r="D101" s="99">
        <v>9</v>
      </c>
      <c r="E101" s="112" t="s">
        <v>9</v>
      </c>
      <c r="F101" s="100"/>
      <c r="G101" s="28">
        <f t="shared" si="99"/>
        <v>0</v>
      </c>
      <c r="H101" s="28"/>
      <c r="I101" s="100"/>
      <c r="J101" s="28">
        <f t="shared" si="100"/>
        <v>0</v>
      </c>
      <c r="L101" s="102">
        <f t="shared" si="101"/>
        <v>0</v>
      </c>
      <c r="M101" s="11"/>
      <c r="N101" s="61"/>
      <c r="O101" s="224"/>
      <c r="R101" s="233"/>
    </row>
    <row r="102" spans="1:18" ht="28" customHeight="1" x14ac:dyDescent="0.35">
      <c r="A102" s="210" t="s">
        <v>227</v>
      </c>
      <c r="B102" s="210" t="s">
        <v>208</v>
      </c>
      <c r="C102" s="132"/>
      <c r="D102" s="99">
        <v>2</v>
      </c>
      <c r="E102" s="112" t="s">
        <v>9</v>
      </c>
      <c r="F102" s="100"/>
      <c r="G102" s="28">
        <f t="shared" si="99"/>
        <v>0</v>
      </c>
      <c r="H102" s="28"/>
      <c r="I102" s="100"/>
      <c r="J102" s="28">
        <f t="shared" si="100"/>
        <v>0</v>
      </c>
      <c r="L102" s="102">
        <f t="shared" si="101"/>
        <v>0</v>
      </c>
      <c r="M102" s="11"/>
      <c r="N102" s="61"/>
      <c r="O102" s="224"/>
      <c r="R102" s="233"/>
    </row>
    <row r="103" spans="1:18" ht="28" customHeight="1" x14ac:dyDescent="0.35">
      <c r="A103" s="210" t="s">
        <v>228</v>
      </c>
      <c r="B103" s="210" t="s">
        <v>209</v>
      </c>
      <c r="C103" s="132"/>
      <c r="D103" s="99">
        <v>2</v>
      </c>
      <c r="E103" s="112" t="s">
        <v>9</v>
      </c>
      <c r="F103" s="100"/>
      <c r="G103" s="28">
        <f t="shared" si="99"/>
        <v>0</v>
      </c>
      <c r="H103" s="28"/>
      <c r="I103" s="100"/>
      <c r="J103" s="28">
        <f t="shared" si="100"/>
        <v>0</v>
      </c>
      <c r="L103" s="102">
        <f t="shared" si="101"/>
        <v>0</v>
      </c>
      <c r="M103" s="11"/>
      <c r="N103" s="61"/>
      <c r="O103" s="224"/>
      <c r="R103" s="233"/>
    </row>
    <row r="104" spans="1:18" ht="28" customHeight="1" x14ac:dyDescent="0.35">
      <c r="A104" s="210" t="s">
        <v>231</v>
      </c>
      <c r="B104" s="210" t="s">
        <v>212</v>
      </c>
      <c r="C104" s="132"/>
      <c r="D104" s="99">
        <v>3</v>
      </c>
      <c r="E104" s="112" t="s">
        <v>9</v>
      </c>
      <c r="F104" s="100"/>
      <c r="G104" s="28">
        <f t="shared" si="99"/>
        <v>0</v>
      </c>
      <c r="H104" s="28"/>
      <c r="I104" s="100"/>
      <c r="J104" s="28"/>
      <c r="L104" s="102">
        <f t="shared" si="101"/>
        <v>0</v>
      </c>
      <c r="M104" s="11"/>
      <c r="N104" s="61"/>
      <c r="O104" s="224"/>
      <c r="R104" s="233"/>
    </row>
    <row r="105" spans="1:18" ht="28" customHeight="1" x14ac:dyDescent="0.35">
      <c r="A105" s="210" t="s">
        <v>232</v>
      </c>
      <c r="B105" s="210" t="s">
        <v>213</v>
      </c>
      <c r="C105" s="132"/>
      <c r="D105" s="99">
        <v>6</v>
      </c>
      <c r="E105" s="112" t="s">
        <v>9</v>
      </c>
      <c r="F105" s="100"/>
      <c r="G105" s="28">
        <f t="shared" si="99"/>
        <v>0</v>
      </c>
      <c r="H105" s="28"/>
      <c r="I105" s="100"/>
      <c r="J105" s="28">
        <f t="shared" si="100"/>
        <v>0</v>
      </c>
      <c r="L105" s="102">
        <f t="shared" si="101"/>
        <v>0</v>
      </c>
      <c r="M105" s="11"/>
      <c r="N105" s="61"/>
      <c r="O105" s="224"/>
      <c r="R105" s="233"/>
    </row>
    <row r="106" spans="1:18" ht="28" customHeight="1" x14ac:dyDescent="0.35">
      <c r="A106" s="210" t="s">
        <v>233</v>
      </c>
      <c r="B106" s="210" t="s">
        <v>214</v>
      </c>
      <c r="C106" s="132"/>
      <c r="D106" s="99">
        <v>1</v>
      </c>
      <c r="E106" s="112" t="s">
        <v>9</v>
      </c>
      <c r="F106" s="100"/>
      <c r="G106" s="28">
        <f t="shared" si="99"/>
        <v>0</v>
      </c>
      <c r="H106" s="28"/>
      <c r="I106" s="100"/>
      <c r="J106" s="28">
        <f t="shared" si="100"/>
        <v>0</v>
      </c>
      <c r="L106" s="102">
        <f t="shared" si="101"/>
        <v>0</v>
      </c>
      <c r="M106" s="11"/>
      <c r="N106" s="61"/>
      <c r="O106" s="224"/>
      <c r="R106" s="233"/>
    </row>
    <row r="107" spans="1:18" ht="28" customHeight="1" x14ac:dyDescent="0.35">
      <c r="A107" s="210" t="s">
        <v>234</v>
      </c>
      <c r="B107" s="210" t="s">
        <v>215</v>
      </c>
      <c r="C107" s="132"/>
      <c r="D107" s="99">
        <v>2</v>
      </c>
      <c r="E107" s="112" t="s">
        <v>9</v>
      </c>
      <c r="F107" s="100"/>
      <c r="G107" s="28">
        <f t="shared" si="99"/>
        <v>0</v>
      </c>
      <c r="H107" s="28"/>
      <c r="I107" s="100"/>
      <c r="J107" s="28">
        <f t="shared" si="100"/>
        <v>0</v>
      </c>
      <c r="L107" s="102">
        <f t="shared" si="101"/>
        <v>0</v>
      </c>
      <c r="M107" s="11"/>
      <c r="N107" s="61"/>
      <c r="O107" s="224"/>
      <c r="R107" s="233"/>
    </row>
    <row r="108" spans="1:18" ht="15" customHeight="1" x14ac:dyDescent="0.35">
      <c r="A108" s="210" t="s">
        <v>253</v>
      </c>
      <c r="B108" s="210" t="s">
        <v>254</v>
      </c>
      <c r="C108" s="132"/>
      <c r="D108" s="99">
        <v>1</v>
      </c>
      <c r="E108" s="112" t="s">
        <v>9</v>
      </c>
      <c r="F108" s="100"/>
      <c r="G108" s="28">
        <f t="shared" si="99"/>
        <v>0</v>
      </c>
      <c r="H108" s="28"/>
      <c r="I108" s="100"/>
      <c r="J108" s="28">
        <f t="shared" si="100"/>
        <v>0</v>
      </c>
      <c r="L108" s="102">
        <f t="shared" si="101"/>
        <v>0</v>
      </c>
      <c r="M108" s="11"/>
      <c r="N108" s="61"/>
      <c r="O108" s="224"/>
      <c r="R108" s="233"/>
    </row>
    <row r="109" spans="1:18" ht="15" customHeight="1" x14ac:dyDescent="0.35">
      <c r="A109" s="210" t="s">
        <v>253</v>
      </c>
      <c r="B109" s="210" t="s">
        <v>255</v>
      </c>
      <c r="C109" s="132"/>
      <c r="D109" s="99">
        <v>1</v>
      </c>
      <c r="E109" s="112" t="s">
        <v>9</v>
      </c>
      <c r="F109" s="100"/>
      <c r="G109" s="28">
        <f t="shared" si="99"/>
        <v>0</v>
      </c>
      <c r="H109" s="28"/>
      <c r="I109" s="100"/>
      <c r="J109" s="28">
        <f t="shared" si="100"/>
        <v>0</v>
      </c>
      <c r="L109" s="102">
        <f t="shared" si="101"/>
        <v>0</v>
      </c>
      <c r="M109" s="11"/>
      <c r="N109" s="61"/>
      <c r="O109" s="224"/>
      <c r="R109" s="233"/>
    </row>
    <row r="110" spans="1:18" ht="28" customHeight="1" x14ac:dyDescent="0.35">
      <c r="A110" s="210" t="s">
        <v>235</v>
      </c>
      <c r="B110" s="210" t="s">
        <v>216</v>
      </c>
      <c r="C110" s="132"/>
      <c r="D110" s="99">
        <v>12</v>
      </c>
      <c r="E110" s="112" t="s">
        <v>9</v>
      </c>
      <c r="F110" s="100"/>
      <c r="G110" s="28">
        <f t="shared" si="99"/>
        <v>0</v>
      </c>
      <c r="H110" s="28"/>
      <c r="I110" s="100"/>
      <c r="J110" s="28">
        <f t="shared" si="100"/>
        <v>0</v>
      </c>
      <c r="L110" s="102">
        <f t="shared" si="101"/>
        <v>0</v>
      </c>
      <c r="M110" s="11"/>
      <c r="N110" s="61"/>
      <c r="O110" s="224"/>
      <c r="R110" s="233"/>
    </row>
    <row r="111" spans="1:18" ht="15" customHeight="1" x14ac:dyDescent="0.35">
      <c r="A111" s="210" t="s">
        <v>236</v>
      </c>
      <c r="B111" s="210" t="s">
        <v>217</v>
      </c>
      <c r="C111" s="132"/>
      <c r="D111" s="99">
        <v>8</v>
      </c>
      <c r="E111" s="112" t="s">
        <v>9</v>
      </c>
      <c r="F111" s="100"/>
      <c r="G111" s="28">
        <f t="shared" si="99"/>
        <v>0</v>
      </c>
      <c r="H111" s="28"/>
      <c r="I111" s="100"/>
      <c r="J111" s="28">
        <f t="shared" si="100"/>
        <v>0</v>
      </c>
      <c r="L111" s="102">
        <f t="shared" si="101"/>
        <v>0</v>
      </c>
      <c r="M111" s="11"/>
      <c r="N111" s="61"/>
      <c r="O111" s="224"/>
      <c r="R111" s="233"/>
    </row>
    <row r="112" spans="1:18" ht="15" customHeight="1" x14ac:dyDescent="0.35">
      <c r="A112" s="210" t="s">
        <v>237</v>
      </c>
      <c r="B112" s="210" t="s">
        <v>218</v>
      </c>
      <c r="C112" s="132"/>
      <c r="D112" s="99">
        <v>2</v>
      </c>
      <c r="E112" s="112" t="s">
        <v>9</v>
      </c>
      <c r="F112" s="100"/>
      <c r="G112" s="28">
        <f t="shared" si="99"/>
        <v>0</v>
      </c>
      <c r="H112" s="28"/>
      <c r="I112" s="100"/>
      <c r="J112" s="28">
        <f t="shared" si="100"/>
        <v>0</v>
      </c>
      <c r="L112" s="102">
        <f t="shared" si="101"/>
        <v>0</v>
      </c>
      <c r="M112" s="11"/>
      <c r="N112" s="61"/>
      <c r="O112" s="224"/>
      <c r="R112" s="233"/>
    </row>
    <row r="113" spans="1:18" ht="15" customHeight="1" x14ac:dyDescent="0.35">
      <c r="A113" s="210" t="s">
        <v>238</v>
      </c>
      <c r="B113" s="272" t="s">
        <v>302</v>
      </c>
      <c r="C113" s="132"/>
      <c r="D113" s="102">
        <v>5</v>
      </c>
      <c r="E113" s="112" t="s">
        <v>9</v>
      </c>
      <c r="F113" s="100"/>
      <c r="G113" s="100"/>
      <c r="H113" s="28"/>
      <c r="I113" s="100"/>
      <c r="J113" s="28">
        <f t="shared" si="100"/>
        <v>0</v>
      </c>
      <c r="L113" s="102">
        <f t="shared" si="101"/>
        <v>0</v>
      </c>
      <c r="M113" s="11"/>
      <c r="N113" s="61"/>
      <c r="O113" s="224"/>
      <c r="R113" s="233"/>
    </row>
    <row r="114" spans="1:18" ht="15" customHeight="1" x14ac:dyDescent="0.35">
      <c r="A114" s="210" t="s">
        <v>239</v>
      </c>
      <c r="B114" s="210" t="s">
        <v>219</v>
      </c>
      <c r="C114" s="132"/>
      <c r="D114" s="102">
        <v>5</v>
      </c>
      <c r="E114" s="112" t="s">
        <v>9</v>
      </c>
      <c r="F114" s="100"/>
      <c r="G114" s="28">
        <f t="shared" si="99"/>
        <v>0</v>
      </c>
      <c r="H114" s="28"/>
      <c r="I114" s="100"/>
      <c r="J114" s="28">
        <f t="shared" si="100"/>
        <v>0</v>
      </c>
      <c r="L114" s="102">
        <f t="shared" si="101"/>
        <v>0</v>
      </c>
      <c r="M114" s="11"/>
      <c r="N114" s="61"/>
      <c r="O114" s="224"/>
      <c r="R114" s="233"/>
    </row>
    <row r="115" spans="1:18" ht="15" customHeight="1" x14ac:dyDescent="0.35">
      <c r="A115" s="210" t="s">
        <v>239</v>
      </c>
      <c r="B115" s="210" t="s">
        <v>212</v>
      </c>
      <c r="C115" s="132"/>
      <c r="D115" s="102">
        <v>1</v>
      </c>
      <c r="E115" s="112" t="s">
        <v>9</v>
      </c>
      <c r="F115" s="100"/>
      <c r="G115" s="28">
        <f t="shared" si="99"/>
        <v>0</v>
      </c>
      <c r="H115" s="28"/>
      <c r="I115" s="100"/>
      <c r="J115" s="28"/>
      <c r="L115" s="102">
        <f t="shared" si="101"/>
        <v>0</v>
      </c>
      <c r="M115" s="11"/>
      <c r="N115" s="61"/>
      <c r="O115" s="224"/>
      <c r="R115" s="233"/>
    </row>
    <row r="116" spans="1:18" ht="15" customHeight="1" x14ac:dyDescent="0.35">
      <c r="A116" s="210" t="s">
        <v>240</v>
      </c>
      <c r="B116" s="210" t="s">
        <v>292</v>
      </c>
      <c r="C116" s="132"/>
      <c r="D116" s="102">
        <v>1</v>
      </c>
      <c r="E116" s="112" t="s">
        <v>9</v>
      </c>
      <c r="F116" s="100"/>
      <c r="G116" s="28">
        <f t="shared" si="99"/>
        <v>0</v>
      </c>
      <c r="H116" s="28"/>
      <c r="I116" s="100"/>
      <c r="J116" s="28">
        <f t="shared" si="100"/>
        <v>0</v>
      </c>
      <c r="L116" s="102">
        <f t="shared" si="101"/>
        <v>0</v>
      </c>
      <c r="M116" s="11"/>
      <c r="N116" s="61"/>
      <c r="O116" s="224"/>
      <c r="R116" s="233"/>
    </row>
    <row r="117" spans="1:18" ht="15" customHeight="1" x14ac:dyDescent="0.35">
      <c r="A117" s="210" t="s">
        <v>240</v>
      </c>
      <c r="B117" s="210" t="s">
        <v>220</v>
      </c>
      <c r="C117" s="132"/>
      <c r="D117" s="102">
        <v>1</v>
      </c>
      <c r="E117" s="112" t="s">
        <v>9</v>
      </c>
      <c r="F117" s="100"/>
      <c r="G117" s="28">
        <f t="shared" si="99"/>
        <v>0</v>
      </c>
      <c r="H117" s="28"/>
      <c r="I117" s="100"/>
      <c r="J117" s="28">
        <f t="shared" si="100"/>
        <v>0</v>
      </c>
      <c r="L117" s="102">
        <f t="shared" si="101"/>
        <v>0</v>
      </c>
      <c r="M117" s="11"/>
      <c r="N117" s="61"/>
      <c r="O117" s="224"/>
      <c r="R117" s="233"/>
    </row>
    <row r="118" spans="1:18" ht="15" customHeight="1" x14ac:dyDescent="0.35">
      <c r="A118" s="210" t="s">
        <v>240</v>
      </c>
      <c r="B118" s="210" t="s">
        <v>221</v>
      </c>
      <c r="C118" s="132"/>
      <c r="D118" s="102">
        <v>10</v>
      </c>
      <c r="E118" s="112" t="s">
        <v>9</v>
      </c>
      <c r="F118" s="100"/>
      <c r="G118" s="28">
        <f t="shared" si="99"/>
        <v>0</v>
      </c>
      <c r="H118" s="28"/>
      <c r="I118" s="100"/>
      <c r="J118" s="28">
        <f t="shared" si="100"/>
        <v>0</v>
      </c>
      <c r="L118" s="102">
        <f t="shared" si="101"/>
        <v>0</v>
      </c>
      <c r="M118" s="11"/>
      <c r="N118" s="61"/>
      <c r="O118" s="224"/>
      <c r="R118" s="233"/>
    </row>
    <row r="119" spans="1:18" ht="15" customHeight="1" x14ac:dyDescent="0.35">
      <c r="A119" s="210" t="s">
        <v>241</v>
      </c>
      <c r="B119" s="272" t="s">
        <v>301</v>
      </c>
      <c r="C119" s="132"/>
      <c r="D119" s="102">
        <v>5</v>
      </c>
      <c r="E119" s="112" t="s">
        <v>9</v>
      </c>
      <c r="F119" s="100"/>
      <c r="G119" s="100"/>
      <c r="H119" s="28"/>
      <c r="I119" s="100"/>
      <c r="J119" s="28">
        <f t="shared" si="100"/>
        <v>0</v>
      </c>
      <c r="L119" s="102">
        <f t="shared" si="101"/>
        <v>0</v>
      </c>
      <c r="M119" s="11"/>
      <c r="N119" s="61"/>
      <c r="O119" s="224"/>
      <c r="R119" s="233"/>
    </row>
    <row r="120" spans="1:18" ht="15" customHeight="1" x14ac:dyDescent="0.35">
      <c r="A120" s="210" t="s">
        <v>242</v>
      </c>
      <c r="B120" s="210" t="s">
        <v>222</v>
      </c>
      <c r="C120" s="132"/>
      <c r="D120" s="102">
        <v>5</v>
      </c>
      <c r="E120" s="112" t="s">
        <v>9</v>
      </c>
      <c r="F120" s="100"/>
      <c r="G120" s="28">
        <f t="shared" ref="G120" si="102">D120*F120</f>
        <v>0</v>
      </c>
      <c r="H120" s="28"/>
      <c r="I120" s="100"/>
      <c r="J120" s="28">
        <f t="shared" si="100"/>
        <v>0</v>
      </c>
      <c r="L120" s="102">
        <f t="shared" si="101"/>
        <v>0</v>
      </c>
      <c r="M120" s="11"/>
      <c r="N120" s="61"/>
      <c r="O120" s="224"/>
      <c r="R120" s="233"/>
    </row>
    <row r="121" spans="1:18" ht="15" customHeight="1" x14ac:dyDescent="0.35">
      <c r="A121" s="210" t="s">
        <v>242</v>
      </c>
      <c r="B121" s="210" t="s">
        <v>212</v>
      </c>
      <c r="C121" s="132"/>
      <c r="D121" s="102">
        <v>1</v>
      </c>
      <c r="E121" s="112" t="s">
        <v>9</v>
      </c>
      <c r="F121" s="100"/>
      <c r="G121" s="28">
        <f t="shared" ref="G121" si="103">D121*F121</f>
        <v>0</v>
      </c>
      <c r="H121" s="28"/>
      <c r="I121" s="100"/>
      <c r="J121" s="28"/>
      <c r="L121" s="102">
        <f t="shared" si="101"/>
        <v>0</v>
      </c>
      <c r="M121" s="11"/>
      <c r="N121" s="61"/>
      <c r="O121" s="224"/>
      <c r="R121" s="233"/>
    </row>
    <row r="122" spans="1:18" ht="15" customHeight="1" x14ac:dyDescent="0.35">
      <c r="A122" s="210" t="s">
        <v>242</v>
      </c>
      <c r="B122" s="210" t="s">
        <v>221</v>
      </c>
      <c r="C122" s="132"/>
      <c r="D122" s="102">
        <v>10</v>
      </c>
      <c r="E122" s="112" t="s">
        <v>9</v>
      </c>
      <c r="F122" s="100"/>
      <c r="G122" s="28">
        <f t="shared" si="99"/>
        <v>0</v>
      </c>
      <c r="H122" s="28"/>
      <c r="I122" s="100"/>
      <c r="J122" s="28">
        <f t="shared" si="100"/>
        <v>0</v>
      </c>
      <c r="L122" s="102">
        <f t="shared" si="101"/>
        <v>0</v>
      </c>
      <c r="M122" s="11"/>
      <c r="N122" s="61"/>
      <c r="O122" s="224"/>
      <c r="R122" s="233"/>
    </row>
    <row r="123" spans="1:18" ht="15" customHeight="1" x14ac:dyDescent="0.35">
      <c r="A123" s="210" t="s">
        <v>243</v>
      </c>
      <c r="B123" s="210" t="s">
        <v>292</v>
      </c>
      <c r="C123" s="132"/>
      <c r="D123" s="102">
        <v>1</v>
      </c>
      <c r="E123" s="112" t="s">
        <v>9</v>
      </c>
      <c r="F123" s="100"/>
      <c r="G123" s="28">
        <f t="shared" si="99"/>
        <v>0</v>
      </c>
      <c r="H123" s="28"/>
      <c r="I123" s="100"/>
      <c r="J123" s="28">
        <f t="shared" si="100"/>
        <v>0</v>
      </c>
      <c r="L123" s="102">
        <f t="shared" si="101"/>
        <v>0</v>
      </c>
      <c r="M123" s="11"/>
      <c r="N123" s="61"/>
      <c r="O123" s="224"/>
      <c r="R123" s="233"/>
    </row>
    <row r="124" spans="1:18" ht="15" customHeight="1" x14ac:dyDescent="0.35">
      <c r="A124" s="210" t="s">
        <v>243</v>
      </c>
      <c r="B124" s="210" t="s">
        <v>220</v>
      </c>
      <c r="C124" s="132"/>
      <c r="D124" s="102">
        <v>1</v>
      </c>
      <c r="E124" s="112" t="s">
        <v>9</v>
      </c>
      <c r="F124" s="100"/>
      <c r="G124" s="28">
        <f t="shared" si="99"/>
        <v>0</v>
      </c>
      <c r="H124" s="28"/>
      <c r="I124" s="100"/>
      <c r="J124" s="28">
        <f t="shared" si="100"/>
        <v>0</v>
      </c>
      <c r="L124" s="102">
        <f t="shared" si="101"/>
        <v>0</v>
      </c>
      <c r="M124" s="11"/>
      <c r="N124" s="61"/>
      <c r="O124" s="224"/>
      <c r="R124" s="233"/>
    </row>
    <row r="125" spans="1:18" ht="15" customHeight="1" x14ac:dyDescent="0.35">
      <c r="A125" s="210" t="s">
        <v>244</v>
      </c>
      <c r="B125" s="272" t="s">
        <v>303</v>
      </c>
      <c r="C125" s="132"/>
      <c r="D125" s="102">
        <v>5</v>
      </c>
      <c r="E125" s="112" t="s">
        <v>9</v>
      </c>
      <c r="F125" s="100"/>
      <c r="G125" s="100"/>
      <c r="H125" s="28"/>
      <c r="I125" s="100"/>
      <c r="J125" s="28">
        <f t="shared" si="100"/>
        <v>0</v>
      </c>
      <c r="L125" s="102">
        <f t="shared" si="101"/>
        <v>0</v>
      </c>
      <c r="M125" s="11"/>
      <c r="N125" s="61"/>
      <c r="O125" s="224"/>
      <c r="R125" s="233"/>
    </row>
    <row r="126" spans="1:18" ht="15" customHeight="1" x14ac:dyDescent="0.35">
      <c r="A126" s="210" t="s">
        <v>245</v>
      </c>
      <c r="B126" s="210" t="s">
        <v>219</v>
      </c>
      <c r="C126" s="132"/>
      <c r="D126" s="102">
        <v>5</v>
      </c>
      <c r="E126" s="112" t="s">
        <v>9</v>
      </c>
      <c r="F126" s="100"/>
      <c r="G126" s="28">
        <f t="shared" ref="G126" si="104">D126*F126</f>
        <v>0</v>
      </c>
      <c r="H126" s="28"/>
      <c r="I126" s="100"/>
      <c r="J126" s="28">
        <f t="shared" si="100"/>
        <v>0</v>
      </c>
      <c r="L126" s="102">
        <f t="shared" si="101"/>
        <v>0</v>
      </c>
      <c r="M126" s="11"/>
      <c r="N126" s="61"/>
      <c r="O126" s="224"/>
      <c r="R126" s="233"/>
    </row>
    <row r="127" spans="1:18" ht="15" customHeight="1" x14ac:dyDescent="0.35">
      <c r="A127" s="210" t="s">
        <v>245</v>
      </c>
      <c r="B127" s="210" t="s">
        <v>212</v>
      </c>
      <c r="C127" s="132"/>
      <c r="D127" s="102">
        <v>1</v>
      </c>
      <c r="E127" s="112" t="s">
        <v>9</v>
      </c>
      <c r="F127" s="100"/>
      <c r="G127" s="28">
        <f t="shared" ref="G127" si="105">D127*F127</f>
        <v>0</v>
      </c>
      <c r="H127" s="28"/>
      <c r="I127" s="100"/>
      <c r="J127" s="28"/>
      <c r="L127" s="102">
        <f t="shared" si="101"/>
        <v>0</v>
      </c>
      <c r="M127" s="11"/>
      <c r="N127" s="61"/>
      <c r="O127" s="224"/>
      <c r="R127" s="233"/>
    </row>
    <row r="128" spans="1:18" ht="15" customHeight="1" x14ac:dyDescent="0.35">
      <c r="A128" s="210" t="s">
        <v>246</v>
      </c>
      <c r="B128" s="210" t="s">
        <v>293</v>
      </c>
      <c r="C128" s="132"/>
      <c r="D128" s="102">
        <v>1</v>
      </c>
      <c r="E128" s="112" t="s">
        <v>9</v>
      </c>
      <c r="F128" s="100"/>
      <c r="G128" s="28">
        <f t="shared" si="99"/>
        <v>0</v>
      </c>
      <c r="H128" s="28"/>
      <c r="I128" s="100"/>
      <c r="J128" s="28">
        <f t="shared" si="100"/>
        <v>0</v>
      </c>
      <c r="L128" s="102">
        <f t="shared" ref="L128:L165" si="106">SUM(G128+J128)</f>
        <v>0</v>
      </c>
      <c r="M128" s="11"/>
      <c r="N128" s="61"/>
      <c r="O128" s="224"/>
      <c r="R128" s="233"/>
    </row>
    <row r="129" spans="1:18" ht="15" customHeight="1" x14ac:dyDescent="0.35">
      <c r="A129" s="210" t="s">
        <v>246</v>
      </c>
      <c r="B129" s="210" t="s">
        <v>220</v>
      </c>
      <c r="C129" s="132"/>
      <c r="D129" s="102">
        <v>1</v>
      </c>
      <c r="E129" s="112" t="s">
        <v>9</v>
      </c>
      <c r="F129" s="100"/>
      <c r="G129" s="28">
        <f t="shared" si="99"/>
        <v>0</v>
      </c>
      <c r="H129" s="28"/>
      <c r="I129" s="100"/>
      <c r="J129" s="28">
        <f t="shared" si="100"/>
        <v>0</v>
      </c>
      <c r="L129" s="102">
        <f t="shared" si="106"/>
        <v>0</v>
      </c>
      <c r="M129" s="11"/>
      <c r="N129" s="61"/>
      <c r="O129" s="224"/>
      <c r="R129" s="233"/>
    </row>
    <row r="130" spans="1:18" ht="15" customHeight="1" x14ac:dyDescent="0.35">
      <c r="A130" s="210" t="s">
        <v>246</v>
      </c>
      <c r="B130" s="210" t="s">
        <v>221</v>
      </c>
      <c r="C130" s="132"/>
      <c r="D130" s="102">
        <v>10</v>
      </c>
      <c r="E130" s="112" t="s">
        <v>9</v>
      </c>
      <c r="F130" s="100"/>
      <c r="G130" s="28">
        <f t="shared" si="99"/>
        <v>0</v>
      </c>
      <c r="H130" s="28"/>
      <c r="I130" s="100"/>
      <c r="J130" s="28">
        <f t="shared" si="100"/>
        <v>0</v>
      </c>
      <c r="L130" s="102">
        <f t="shared" si="106"/>
        <v>0</v>
      </c>
      <c r="M130" s="11"/>
      <c r="N130" s="61"/>
      <c r="O130" s="224"/>
      <c r="R130" s="233"/>
    </row>
    <row r="131" spans="1:18" ht="15" customHeight="1" x14ac:dyDescent="0.35">
      <c r="A131" s="210" t="s">
        <v>247</v>
      </c>
      <c r="B131" s="272" t="s">
        <v>304</v>
      </c>
      <c r="C131" s="132"/>
      <c r="D131" s="102">
        <v>4</v>
      </c>
      <c r="E131" s="112" t="s">
        <v>9</v>
      </c>
      <c r="F131" s="100"/>
      <c r="G131" s="100"/>
      <c r="H131" s="28"/>
      <c r="I131" s="100"/>
      <c r="J131" s="28">
        <f t="shared" si="100"/>
        <v>0</v>
      </c>
      <c r="L131" s="102">
        <f t="shared" si="106"/>
        <v>0</v>
      </c>
      <c r="M131" s="11"/>
      <c r="N131" s="61"/>
      <c r="O131" s="224"/>
      <c r="R131" s="233"/>
    </row>
    <row r="132" spans="1:18" ht="15" customHeight="1" x14ac:dyDescent="0.35">
      <c r="A132" s="210" t="s">
        <v>248</v>
      </c>
      <c r="B132" s="210" t="s">
        <v>219</v>
      </c>
      <c r="C132" s="132"/>
      <c r="D132" s="102">
        <v>4</v>
      </c>
      <c r="E132" s="112" t="s">
        <v>9</v>
      </c>
      <c r="F132" s="100"/>
      <c r="G132" s="28">
        <f t="shared" ref="G132" si="107">D132*F132</f>
        <v>0</v>
      </c>
      <c r="H132" s="28"/>
      <c r="I132" s="100"/>
      <c r="J132" s="28">
        <f t="shared" si="100"/>
        <v>0</v>
      </c>
      <c r="L132" s="102">
        <f t="shared" si="106"/>
        <v>0</v>
      </c>
      <c r="M132" s="11"/>
      <c r="N132" s="61"/>
      <c r="O132" s="224"/>
      <c r="R132" s="233"/>
    </row>
    <row r="133" spans="1:18" ht="15" customHeight="1" x14ac:dyDescent="0.35">
      <c r="A133" s="210" t="s">
        <v>248</v>
      </c>
      <c r="B133" s="210" t="s">
        <v>212</v>
      </c>
      <c r="C133" s="132"/>
      <c r="D133" s="102">
        <v>1</v>
      </c>
      <c r="E133" s="112" t="s">
        <v>9</v>
      </c>
      <c r="F133" s="100"/>
      <c r="G133" s="28">
        <f t="shared" ref="G133" si="108">D133*F133</f>
        <v>0</v>
      </c>
      <c r="H133" s="28"/>
      <c r="I133" s="100"/>
      <c r="J133" s="28"/>
      <c r="L133" s="102">
        <f t="shared" si="106"/>
        <v>0</v>
      </c>
      <c r="M133" s="11"/>
      <c r="N133" s="61"/>
      <c r="O133" s="224"/>
      <c r="R133" s="233"/>
    </row>
    <row r="134" spans="1:18" ht="15" customHeight="1" x14ac:dyDescent="0.35">
      <c r="A134" s="210" t="s">
        <v>249</v>
      </c>
      <c r="B134" s="210" t="s">
        <v>293</v>
      </c>
      <c r="C134" s="132"/>
      <c r="D134" s="102">
        <v>1</v>
      </c>
      <c r="E134" s="112" t="s">
        <v>9</v>
      </c>
      <c r="F134" s="100"/>
      <c r="G134" s="28">
        <f t="shared" si="99"/>
        <v>0</v>
      </c>
      <c r="H134" s="28"/>
      <c r="I134" s="100"/>
      <c r="J134" s="28">
        <f t="shared" si="100"/>
        <v>0</v>
      </c>
      <c r="L134" s="102">
        <f t="shared" si="106"/>
        <v>0</v>
      </c>
      <c r="M134" s="11"/>
      <c r="N134" s="61"/>
      <c r="O134" s="224"/>
      <c r="R134" s="233"/>
    </row>
    <row r="135" spans="1:18" ht="15" customHeight="1" x14ac:dyDescent="0.35">
      <c r="A135" s="210" t="s">
        <v>249</v>
      </c>
      <c r="B135" s="210" t="s">
        <v>220</v>
      </c>
      <c r="C135" s="132"/>
      <c r="D135" s="102">
        <v>1</v>
      </c>
      <c r="E135" s="112" t="s">
        <v>9</v>
      </c>
      <c r="F135" s="100"/>
      <c r="G135" s="28">
        <f t="shared" si="99"/>
        <v>0</v>
      </c>
      <c r="H135" s="28"/>
      <c r="I135" s="100"/>
      <c r="J135" s="28">
        <f t="shared" si="100"/>
        <v>0</v>
      </c>
      <c r="L135" s="102">
        <f t="shared" si="106"/>
        <v>0</v>
      </c>
      <c r="M135" s="11"/>
      <c r="N135" s="61"/>
      <c r="O135" s="224"/>
      <c r="R135" s="233"/>
    </row>
    <row r="136" spans="1:18" ht="15" customHeight="1" x14ac:dyDescent="0.35">
      <c r="A136" s="210" t="s">
        <v>249</v>
      </c>
      <c r="B136" s="210" t="s">
        <v>221</v>
      </c>
      <c r="C136" s="132"/>
      <c r="D136" s="102">
        <v>8</v>
      </c>
      <c r="E136" s="112" t="s">
        <v>9</v>
      </c>
      <c r="F136" s="100"/>
      <c r="G136" s="28">
        <f t="shared" si="99"/>
        <v>0</v>
      </c>
      <c r="H136" s="28"/>
      <c r="I136" s="100"/>
      <c r="J136" s="28">
        <f t="shared" si="100"/>
        <v>0</v>
      </c>
      <c r="L136" s="102">
        <f t="shared" si="106"/>
        <v>0</v>
      </c>
      <c r="M136" s="11"/>
      <c r="N136" s="61"/>
      <c r="O136" s="224"/>
      <c r="R136" s="233"/>
    </row>
    <row r="137" spans="1:18" ht="15" customHeight="1" x14ac:dyDescent="0.35">
      <c r="A137" s="210" t="s">
        <v>250</v>
      </c>
      <c r="B137" s="272" t="s">
        <v>305</v>
      </c>
      <c r="C137" s="132"/>
      <c r="D137" s="102">
        <v>4</v>
      </c>
      <c r="E137" s="112" t="s">
        <v>9</v>
      </c>
      <c r="F137" s="100"/>
      <c r="G137" s="100"/>
      <c r="H137" s="28"/>
      <c r="I137" s="100"/>
      <c r="J137" s="28">
        <f t="shared" si="100"/>
        <v>0</v>
      </c>
      <c r="L137" s="102">
        <f t="shared" si="106"/>
        <v>0</v>
      </c>
      <c r="M137" s="11"/>
      <c r="N137" s="61"/>
      <c r="O137" s="224"/>
      <c r="R137" s="233"/>
    </row>
    <row r="138" spans="1:18" ht="15" customHeight="1" x14ac:dyDescent="0.35">
      <c r="A138" s="210" t="s">
        <v>251</v>
      </c>
      <c r="B138" s="210" t="s">
        <v>219</v>
      </c>
      <c r="C138" s="132"/>
      <c r="D138" s="102">
        <v>4</v>
      </c>
      <c r="E138" s="112" t="s">
        <v>9</v>
      </c>
      <c r="F138" s="100"/>
      <c r="G138" s="28">
        <f t="shared" ref="G138" si="109">D138*F138</f>
        <v>0</v>
      </c>
      <c r="H138" s="28"/>
      <c r="I138" s="100"/>
      <c r="J138" s="28">
        <f t="shared" si="100"/>
        <v>0</v>
      </c>
      <c r="L138" s="102">
        <f t="shared" si="106"/>
        <v>0</v>
      </c>
      <c r="M138" s="11"/>
      <c r="N138" s="61"/>
      <c r="O138" s="224"/>
      <c r="R138" s="233"/>
    </row>
    <row r="139" spans="1:18" ht="15" customHeight="1" x14ac:dyDescent="0.35">
      <c r="A139" s="210" t="s">
        <v>251</v>
      </c>
      <c r="B139" s="210" t="s">
        <v>212</v>
      </c>
      <c r="C139" s="132"/>
      <c r="D139" s="102">
        <v>1</v>
      </c>
      <c r="E139" s="112" t="s">
        <v>9</v>
      </c>
      <c r="F139" s="100"/>
      <c r="G139" s="28">
        <f t="shared" ref="G139" si="110">D139*F139</f>
        <v>0</v>
      </c>
      <c r="H139" s="28"/>
      <c r="I139" s="100"/>
      <c r="J139" s="28"/>
      <c r="L139" s="102">
        <f t="shared" si="106"/>
        <v>0</v>
      </c>
      <c r="M139" s="11"/>
      <c r="N139" s="61"/>
      <c r="O139" s="224"/>
      <c r="R139" s="233"/>
    </row>
    <row r="140" spans="1:18" ht="15" customHeight="1" x14ac:dyDescent="0.35">
      <c r="A140" s="210" t="s">
        <v>252</v>
      </c>
      <c r="B140" s="210" t="s">
        <v>293</v>
      </c>
      <c r="C140" s="132"/>
      <c r="D140" s="102">
        <v>1</v>
      </c>
      <c r="E140" s="112" t="s">
        <v>9</v>
      </c>
      <c r="F140" s="100"/>
      <c r="G140" s="28">
        <f t="shared" si="99"/>
        <v>0</v>
      </c>
      <c r="H140" s="28"/>
      <c r="I140" s="100"/>
      <c r="J140" s="28">
        <f t="shared" si="100"/>
        <v>0</v>
      </c>
      <c r="L140" s="102">
        <f t="shared" si="106"/>
        <v>0</v>
      </c>
      <c r="M140" s="11"/>
      <c r="N140" s="61"/>
      <c r="O140" s="224"/>
      <c r="R140" s="233"/>
    </row>
    <row r="141" spans="1:18" ht="15" customHeight="1" x14ac:dyDescent="0.35">
      <c r="A141" s="210" t="s">
        <v>252</v>
      </c>
      <c r="B141" s="210" t="s">
        <v>220</v>
      </c>
      <c r="C141" s="132"/>
      <c r="D141" s="102">
        <v>1</v>
      </c>
      <c r="E141" s="112" t="s">
        <v>9</v>
      </c>
      <c r="F141" s="100"/>
      <c r="G141" s="28">
        <f t="shared" si="99"/>
        <v>0</v>
      </c>
      <c r="H141" s="28"/>
      <c r="I141" s="100"/>
      <c r="J141" s="28">
        <f t="shared" si="100"/>
        <v>0</v>
      </c>
      <c r="L141" s="102">
        <f t="shared" si="106"/>
        <v>0</v>
      </c>
      <c r="M141" s="11"/>
      <c r="N141" s="61"/>
      <c r="O141" s="224"/>
      <c r="R141" s="233"/>
    </row>
    <row r="142" spans="1:18" ht="15" customHeight="1" x14ac:dyDescent="0.35">
      <c r="A142" s="210" t="s">
        <v>252</v>
      </c>
      <c r="B142" s="210" t="s">
        <v>221</v>
      </c>
      <c r="C142" s="132"/>
      <c r="D142" s="102">
        <v>8</v>
      </c>
      <c r="E142" s="112" t="s">
        <v>9</v>
      </c>
      <c r="F142" s="100"/>
      <c r="G142" s="28">
        <f t="shared" si="99"/>
        <v>0</v>
      </c>
      <c r="H142" s="28"/>
      <c r="I142" s="100"/>
      <c r="J142" s="28">
        <f t="shared" si="100"/>
        <v>0</v>
      </c>
      <c r="L142" s="102">
        <f t="shared" si="106"/>
        <v>0</v>
      </c>
      <c r="M142" s="11"/>
      <c r="N142" s="61"/>
      <c r="O142" s="224"/>
      <c r="R142" s="233"/>
    </row>
    <row r="143" spans="1:18" ht="15" customHeight="1" x14ac:dyDescent="0.35">
      <c r="A143" s="210"/>
      <c r="B143" s="210"/>
      <c r="C143" s="132"/>
      <c r="D143" s="99"/>
      <c r="E143" s="99"/>
      <c r="F143" s="28"/>
      <c r="G143" s="28"/>
      <c r="H143" s="28"/>
      <c r="I143" s="100"/>
      <c r="J143" s="28"/>
      <c r="L143" s="102"/>
      <c r="M143" s="11"/>
      <c r="N143" s="61"/>
      <c r="O143" s="225"/>
    </row>
    <row r="144" spans="1:18" x14ac:dyDescent="0.35">
      <c r="B144" s="134"/>
      <c r="C144" s="132"/>
      <c r="D144" s="99"/>
      <c r="E144" s="99"/>
      <c r="F144" s="100"/>
      <c r="G144" s="28"/>
      <c r="H144" s="28"/>
      <c r="I144" s="100"/>
      <c r="J144" s="28"/>
      <c r="L144" s="102"/>
      <c r="M144" s="11"/>
      <c r="N144" s="61"/>
      <c r="O144" s="219"/>
    </row>
    <row r="145" spans="2:21" x14ac:dyDescent="0.35">
      <c r="B145" s="209" t="s">
        <v>30</v>
      </c>
      <c r="C145" s="132"/>
      <c r="D145" s="99"/>
      <c r="E145" s="99"/>
      <c r="F145" s="100"/>
      <c r="G145" s="28"/>
      <c r="H145" s="28"/>
      <c r="I145" s="100"/>
      <c r="J145" s="28"/>
      <c r="L145" s="102"/>
      <c r="M145" s="11"/>
      <c r="N145" s="61"/>
      <c r="O145" s="219"/>
    </row>
    <row r="146" spans="2:21" x14ac:dyDescent="0.35">
      <c r="B146" s="134"/>
      <c r="C146" s="132"/>
      <c r="D146" s="99"/>
      <c r="E146" s="99"/>
      <c r="F146" s="100"/>
      <c r="G146" s="28"/>
      <c r="H146" s="28"/>
      <c r="I146" s="100"/>
      <c r="J146" s="28"/>
      <c r="L146" s="102"/>
      <c r="M146" s="11"/>
      <c r="N146" s="61"/>
      <c r="O146" s="219"/>
    </row>
    <row r="147" spans="2:21" s="43" customFormat="1" x14ac:dyDescent="0.35">
      <c r="B147" s="180" t="s">
        <v>91</v>
      </c>
      <c r="C147" s="13"/>
      <c r="D147" s="112">
        <v>9</v>
      </c>
      <c r="E147" s="28" t="s">
        <v>9</v>
      </c>
      <c r="F147" s="102"/>
      <c r="G147" s="28">
        <f t="shared" ref="G147:G149" si="111">F147*D147</f>
        <v>0</v>
      </c>
      <c r="H147" s="28"/>
      <c r="I147" s="100"/>
      <c r="J147" s="28">
        <f t="shared" ref="J147:J149" si="112">I147*D147</f>
        <v>0</v>
      </c>
      <c r="K147" s="102"/>
      <c r="L147" s="102">
        <f t="shared" si="106"/>
        <v>0</v>
      </c>
      <c r="M147" s="11"/>
      <c r="N147" s="2"/>
      <c r="O147" s="226"/>
      <c r="P147" s="181"/>
      <c r="Q147" s="104"/>
    </row>
    <row r="148" spans="2:21" s="43" customFormat="1" x14ac:dyDescent="0.35">
      <c r="B148" s="180" t="s">
        <v>260</v>
      </c>
      <c r="C148" s="13"/>
      <c r="D148" s="112">
        <v>5</v>
      </c>
      <c r="E148" s="28" t="s">
        <v>9</v>
      </c>
      <c r="F148" s="103"/>
      <c r="G148" s="28">
        <f t="shared" si="111"/>
        <v>0</v>
      </c>
      <c r="H148" s="28"/>
      <c r="I148" s="100"/>
      <c r="J148" s="28">
        <f t="shared" si="112"/>
        <v>0</v>
      </c>
      <c r="K148" s="102"/>
      <c r="L148" s="102">
        <f t="shared" si="106"/>
        <v>0</v>
      </c>
      <c r="M148" s="11"/>
      <c r="N148" s="2"/>
      <c r="O148" s="226"/>
      <c r="P148" s="181"/>
      <c r="Q148" s="104"/>
    </row>
    <row r="149" spans="2:21" s="43" customFormat="1" x14ac:dyDescent="0.35">
      <c r="B149" s="180" t="s">
        <v>92</v>
      </c>
      <c r="C149" s="13"/>
      <c r="D149" s="112">
        <v>5</v>
      </c>
      <c r="E149" s="28" t="s">
        <v>9</v>
      </c>
      <c r="F149" s="102"/>
      <c r="G149" s="28">
        <f t="shared" si="111"/>
        <v>0</v>
      </c>
      <c r="H149" s="28"/>
      <c r="I149" s="103"/>
      <c r="J149" s="28">
        <f t="shared" si="112"/>
        <v>0</v>
      </c>
      <c r="K149" s="102"/>
      <c r="L149" s="102">
        <f t="shared" si="106"/>
        <v>0</v>
      </c>
      <c r="M149" s="11"/>
      <c r="N149" s="2"/>
      <c r="O149" s="226"/>
      <c r="P149" s="181"/>
      <c r="Q149" s="104"/>
    </row>
    <row r="150" spans="2:21" s="202" customFormat="1" ht="29" x14ac:dyDescent="0.35">
      <c r="B150" s="180" t="s">
        <v>258</v>
      </c>
      <c r="C150" s="13"/>
      <c r="D150" s="112">
        <v>13</v>
      </c>
      <c r="E150" s="28" t="s">
        <v>9</v>
      </c>
      <c r="F150" s="103"/>
      <c r="G150" s="28">
        <f t="shared" ref="G150" si="113">F150*D150</f>
        <v>0</v>
      </c>
      <c r="H150" s="28"/>
      <c r="I150" s="103"/>
      <c r="J150" s="28">
        <f t="shared" ref="J150" si="114">I150*D150</f>
        <v>0</v>
      </c>
      <c r="K150" s="102"/>
      <c r="L150" s="102">
        <f t="shared" ref="L150" si="115">SUM(G150+J150)</f>
        <v>0</v>
      </c>
      <c r="M150" s="11"/>
      <c r="N150" s="2"/>
      <c r="O150" s="226"/>
      <c r="P150" s="181"/>
      <c r="Q150" s="104"/>
    </row>
    <row r="151" spans="2:21" s="202" customFormat="1" x14ac:dyDescent="0.35">
      <c r="B151" s="180"/>
      <c r="C151" s="13"/>
      <c r="D151" s="112"/>
      <c r="E151" s="28"/>
      <c r="F151" s="102"/>
      <c r="G151" s="28"/>
      <c r="H151" s="28"/>
      <c r="I151" s="103"/>
      <c r="J151" s="28"/>
      <c r="K151" s="102"/>
      <c r="L151" s="102"/>
      <c r="M151" s="11"/>
      <c r="N151" s="2"/>
      <c r="O151" s="226"/>
      <c r="P151" s="181"/>
      <c r="Q151" s="104"/>
    </row>
    <row r="152" spans="2:21" s="202" customFormat="1" ht="29" x14ac:dyDescent="0.35">
      <c r="B152" s="180" t="s">
        <v>261</v>
      </c>
      <c r="C152" s="13"/>
      <c r="D152" s="112">
        <v>2</v>
      </c>
      <c r="E152" s="28" t="s">
        <v>9</v>
      </c>
      <c r="F152" s="103"/>
      <c r="G152" s="28">
        <f t="shared" ref="G152" si="116">F152*D152</f>
        <v>0</v>
      </c>
      <c r="H152" s="28"/>
      <c r="I152" s="100"/>
      <c r="J152" s="28">
        <f t="shared" ref="J152" si="117">I152*D152</f>
        <v>0</v>
      </c>
      <c r="K152" s="102"/>
      <c r="L152" s="102">
        <f t="shared" ref="L152" si="118">SUM(G152+J152)</f>
        <v>0</v>
      </c>
      <c r="M152" s="11"/>
      <c r="O152" s="181"/>
    </row>
    <row r="153" spans="2:21" x14ac:dyDescent="0.35">
      <c r="B153" s="135"/>
      <c r="C153" s="131"/>
      <c r="D153" s="112"/>
      <c r="E153" s="99"/>
      <c r="F153" s="28"/>
      <c r="G153" s="28"/>
      <c r="H153" s="28"/>
      <c r="I153" s="100"/>
      <c r="J153" s="28"/>
      <c r="L153" s="102"/>
      <c r="M153" s="11"/>
      <c r="N153" s="61"/>
      <c r="O153" s="219"/>
      <c r="P153" s="51"/>
      <c r="R153" s="61"/>
      <c r="S153" s="61"/>
      <c r="T153" s="61"/>
      <c r="U153" s="61"/>
    </row>
    <row r="154" spans="2:21" s="43" customFormat="1" ht="18" customHeight="1" x14ac:dyDescent="0.35">
      <c r="B154" s="180" t="s">
        <v>93</v>
      </c>
      <c r="C154" s="13"/>
      <c r="D154" s="112">
        <v>76</v>
      </c>
      <c r="E154" s="28" t="s">
        <v>9</v>
      </c>
      <c r="F154" s="102"/>
      <c r="G154" s="28">
        <f t="shared" ref="G154:G155" si="119">F154*D154</f>
        <v>0</v>
      </c>
      <c r="H154" s="28"/>
      <c r="I154" s="103"/>
      <c r="J154" s="28">
        <f t="shared" ref="J154:J155" si="120">I154*D154</f>
        <v>0</v>
      </c>
      <c r="K154" s="102"/>
      <c r="L154" s="102">
        <f t="shared" si="106"/>
        <v>0</v>
      </c>
      <c r="M154" s="11"/>
      <c r="N154" s="2"/>
      <c r="O154" s="226"/>
      <c r="P154" s="181"/>
      <c r="Q154" s="104"/>
    </row>
    <row r="155" spans="2:21" s="43" customFormat="1" ht="36" customHeight="1" x14ac:dyDescent="0.35">
      <c r="B155" s="180" t="s">
        <v>94</v>
      </c>
      <c r="C155" s="13"/>
      <c r="D155" s="112">
        <v>27</v>
      </c>
      <c r="E155" s="28" t="s">
        <v>9</v>
      </c>
      <c r="F155" s="102"/>
      <c r="G155" s="28">
        <f t="shared" si="119"/>
        <v>0</v>
      </c>
      <c r="H155" s="28"/>
      <c r="I155" s="103"/>
      <c r="J155" s="28">
        <f t="shared" si="120"/>
        <v>0</v>
      </c>
      <c r="K155" s="102"/>
      <c r="L155" s="102">
        <f t="shared" si="106"/>
        <v>0</v>
      </c>
      <c r="M155" s="11"/>
      <c r="N155" s="2"/>
      <c r="O155" s="226"/>
      <c r="P155" s="181"/>
      <c r="Q155" s="104"/>
    </row>
    <row r="156" spans="2:21" s="202" customFormat="1" ht="36" customHeight="1" x14ac:dyDescent="0.35">
      <c r="B156" s="180" t="s">
        <v>259</v>
      </c>
      <c r="C156" s="13"/>
      <c r="D156" s="112">
        <v>5</v>
      </c>
      <c r="E156" s="28" t="s">
        <v>9</v>
      </c>
      <c r="F156" s="103"/>
      <c r="G156" s="28">
        <f t="shared" ref="G156:G159" si="121">F156*D156</f>
        <v>0</v>
      </c>
      <c r="H156" s="28"/>
      <c r="I156" s="103"/>
      <c r="J156" s="28">
        <f t="shared" ref="J156:J159" si="122">I156*D156</f>
        <v>0</v>
      </c>
      <c r="K156" s="102"/>
      <c r="L156" s="102">
        <f t="shared" ref="L156:L159" si="123">SUM(G156+J156)</f>
        <v>0</v>
      </c>
      <c r="M156" s="11"/>
      <c r="N156" s="2"/>
      <c r="O156" s="226"/>
      <c r="P156" s="181"/>
      <c r="Q156" s="104"/>
    </row>
    <row r="157" spans="2:21" s="202" customFormat="1" ht="15" customHeight="1" x14ac:dyDescent="0.35">
      <c r="B157" s="180"/>
      <c r="C157" s="13"/>
      <c r="D157" s="112"/>
      <c r="E157" s="100"/>
      <c r="F157" s="103"/>
      <c r="G157" s="100"/>
      <c r="H157" s="100"/>
      <c r="I157" s="103"/>
      <c r="J157" s="100"/>
      <c r="K157" s="103"/>
      <c r="L157" s="103"/>
      <c r="M157" s="11"/>
      <c r="N157" s="2"/>
      <c r="O157" s="226"/>
      <c r="P157" s="181"/>
      <c r="Q157" s="104"/>
    </row>
    <row r="158" spans="2:21" s="202" customFormat="1" ht="15" customHeight="1" x14ac:dyDescent="0.35">
      <c r="B158" s="214" t="s">
        <v>263</v>
      </c>
      <c r="C158" s="13"/>
      <c r="D158" s="112">
        <v>72</v>
      </c>
      <c r="E158" s="28" t="s">
        <v>9</v>
      </c>
      <c r="F158" s="102"/>
      <c r="G158" s="28">
        <f t="shared" si="121"/>
        <v>0</v>
      </c>
      <c r="H158" s="28"/>
      <c r="I158" s="103"/>
      <c r="J158" s="28">
        <f t="shared" si="122"/>
        <v>0</v>
      </c>
      <c r="K158" s="102"/>
      <c r="L158" s="102">
        <f t="shared" si="123"/>
        <v>0</v>
      </c>
      <c r="M158" s="11"/>
      <c r="N158" s="2"/>
      <c r="O158" s="226"/>
      <c r="P158" s="181"/>
      <c r="Q158" s="104"/>
    </row>
    <row r="159" spans="2:21" s="202" customFormat="1" ht="30" customHeight="1" x14ac:dyDescent="0.35">
      <c r="B159" s="214" t="s">
        <v>264</v>
      </c>
      <c r="C159" s="13"/>
      <c r="D159" s="112">
        <v>72</v>
      </c>
      <c r="E159" s="28" t="s">
        <v>9</v>
      </c>
      <c r="F159" s="103"/>
      <c r="G159" s="28">
        <f t="shared" si="121"/>
        <v>0</v>
      </c>
      <c r="H159" s="28"/>
      <c r="I159" s="103"/>
      <c r="J159" s="28">
        <f t="shared" si="122"/>
        <v>0</v>
      </c>
      <c r="K159" s="102"/>
      <c r="L159" s="102">
        <f t="shared" si="123"/>
        <v>0</v>
      </c>
      <c r="M159" s="11"/>
      <c r="N159" s="2"/>
      <c r="O159" s="226"/>
      <c r="P159" s="181"/>
      <c r="Q159" s="104"/>
    </row>
    <row r="160" spans="2:21" s="202" customFormat="1" ht="15" customHeight="1" x14ac:dyDescent="0.35">
      <c r="B160" s="180"/>
      <c r="C160" s="13"/>
      <c r="D160" s="112"/>
      <c r="E160" s="28"/>
      <c r="F160" s="102"/>
      <c r="G160" s="28"/>
      <c r="H160" s="28"/>
      <c r="I160" s="103"/>
      <c r="J160" s="28"/>
      <c r="K160" s="102"/>
      <c r="L160" s="102"/>
      <c r="M160" s="11"/>
      <c r="N160" s="2"/>
      <c r="O160" s="226"/>
      <c r="P160" s="181"/>
      <c r="Q160" s="104"/>
    </row>
    <row r="161" spans="2:34" x14ac:dyDescent="0.35">
      <c r="B161" s="136" t="s">
        <v>36</v>
      </c>
      <c r="C161" s="131"/>
      <c r="D161" s="137">
        <v>2</v>
      </c>
      <c r="E161" s="28" t="s">
        <v>9</v>
      </c>
      <c r="F161" s="100"/>
      <c r="G161" s="28">
        <f t="shared" ref="G161:G165" si="124">D161*F161</f>
        <v>0</v>
      </c>
      <c r="H161" s="28"/>
      <c r="I161" s="123"/>
      <c r="J161" s="28">
        <f t="shared" ref="J161:J165" si="125">D161*I161</f>
        <v>0</v>
      </c>
      <c r="L161" s="102">
        <f t="shared" si="106"/>
        <v>0</v>
      </c>
      <c r="M161" s="11"/>
      <c r="N161" s="61"/>
      <c r="O161" s="219"/>
      <c r="V161" s="104"/>
      <c r="W161" s="104"/>
      <c r="X161" s="104"/>
      <c r="Y161" s="104"/>
      <c r="Z161" s="104"/>
      <c r="AA161" s="104"/>
      <c r="AB161" s="104"/>
      <c r="AC161" s="104"/>
      <c r="AD161" s="104"/>
      <c r="AE161" s="104"/>
      <c r="AF161" s="104"/>
      <c r="AG161" s="104"/>
      <c r="AH161" s="104"/>
    </row>
    <row r="162" spans="2:34" x14ac:dyDescent="0.35">
      <c r="B162" s="136" t="s">
        <v>37</v>
      </c>
      <c r="C162" s="131"/>
      <c r="D162" s="137">
        <v>2</v>
      </c>
      <c r="E162" s="28" t="s">
        <v>9</v>
      </c>
      <c r="F162" s="100"/>
      <c r="G162" s="28">
        <f t="shared" si="124"/>
        <v>0</v>
      </c>
      <c r="H162" s="28"/>
      <c r="I162" s="123"/>
      <c r="J162" s="28">
        <f t="shared" si="125"/>
        <v>0</v>
      </c>
      <c r="L162" s="102">
        <f t="shared" si="106"/>
        <v>0</v>
      </c>
      <c r="M162" s="11"/>
      <c r="N162" s="61"/>
      <c r="O162" s="219"/>
      <c r="V162" s="104"/>
      <c r="W162" s="104"/>
      <c r="X162" s="104"/>
      <c r="Y162" s="104"/>
      <c r="Z162" s="104"/>
      <c r="AA162" s="104"/>
      <c r="AB162" s="104"/>
      <c r="AC162" s="104"/>
      <c r="AD162" s="104"/>
      <c r="AE162" s="104"/>
      <c r="AF162" s="104"/>
      <c r="AG162" s="104"/>
      <c r="AH162" s="104"/>
    </row>
    <row r="163" spans="2:34" x14ac:dyDescent="0.35">
      <c r="B163" s="136" t="s">
        <v>38</v>
      </c>
      <c r="C163" s="131"/>
      <c r="D163" s="137">
        <v>2</v>
      </c>
      <c r="E163" s="28" t="s">
        <v>9</v>
      </c>
      <c r="F163" s="100"/>
      <c r="G163" s="28">
        <f t="shared" si="124"/>
        <v>0</v>
      </c>
      <c r="H163" s="28"/>
      <c r="I163" s="123"/>
      <c r="J163" s="28">
        <f t="shared" si="125"/>
        <v>0</v>
      </c>
      <c r="L163" s="102">
        <f t="shared" si="106"/>
        <v>0</v>
      </c>
      <c r="M163" s="11"/>
      <c r="N163" s="61"/>
      <c r="O163" s="219"/>
      <c r="V163" s="104"/>
      <c r="W163" s="104"/>
      <c r="X163" s="104"/>
      <c r="Y163" s="104"/>
      <c r="Z163" s="104"/>
      <c r="AA163" s="104"/>
      <c r="AB163" s="104"/>
      <c r="AC163" s="104"/>
      <c r="AD163" s="104"/>
      <c r="AE163" s="104"/>
      <c r="AF163" s="104"/>
      <c r="AG163" s="104"/>
      <c r="AH163" s="104"/>
    </row>
    <row r="164" spans="2:34" x14ac:dyDescent="0.35">
      <c r="B164" s="136" t="s">
        <v>39</v>
      </c>
      <c r="C164" s="131"/>
      <c r="D164" s="137">
        <v>2</v>
      </c>
      <c r="E164" s="28" t="s">
        <v>9</v>
      </c>
      <c r="F164" s="100"/>
      <c r="G164" s="28">
        <f t="shared" si="124"/>
        <v>0</v>
      </c>
      <c r="H164" s="28"/>
      <c r="I164" s="123"/>
      <c r="J164" s="28">
        <f t="shared" si="125"/>
        <v>0</v>
      </c>
      <c r="L164" s="102">
        <f t="shared" si="106"/>
        <v>0</v>
      </c>
      <c r="M164" s="11"/>
      <c r="N164" s="61"/>
      <c r="O164" s="219"/>
      <c r="V164" s="104"/>
      <c r="W164" s="104"/>
      <c r="X164" s="104"/>
      <c r="Y164" s="104"/>
      <c r="Z164" s="104"/>
      <c r="AA164" s="104"/>
      <c r="AB164" s="104"/>
      <c r="AC164" s="104"/>
      <c r="AD164" s="104"/>
      <c r="AE164" s="104"/>
      <c r="AF164" s="104"/>
      <c r="AG164" s="104"/>
      <c r="AH164" s="104"/>
    </row>
    <row r="165" spans="2:34" ht="29" x14ac:dyDescent="0.35">
      <c r="B165" s="138" t="s">
        <v>35</v>
      </c>
      <c r="C165" s="131"/>
      <c r="D165" s="137">
        <v>2</v>
      </c>
      <c r="E165" s="99" t="s">
        <v>9</v>
      </c>
      <c r="F165" s="100"/>
      <c r="G165" s="28">
        <f t="shared" si="124"/>
        <v>0</v>
      </c>
      <c r="H165" s="28"/>
      <c r="I165" s="123"/>
      <c r="J165" s="28">
        <f t="shared" si="125"/>
        <v>0</v>
      </c>
      <c r="L165" s="102">
        <f t="shared" si="106"/>
        <v>0</v>
      </c>
      <c r="M165" s="11"/>
      <c r="N165" s="61"/>
      <c r="O165" s="219"/>
      <c r="V165" s="104"/>
      <c r="W165" s="104"/>
      <c r="X165" s="104"/>
      <c r="Y165" s="104"/>
      <c r="Z165" s="104"/>
      <c r="AA165" s="104"/>
      <c r="AB165" s="104"/>
      <c r="AC165" s="104"/>
      <c r="AD165" s="104"/>
      <c r="AE165" s="104"/>
      <c r="AF165" s="104"/>
      <c r="AG165" s="104"/>
      <c r="AH165" s="104"/>
    </row>
    <row r="166" spans="2:34" x14ac:dyDescent="0.35">
      <c r="B166" s="138"/>
      <c r="C166" s="131"/>
      <c r="D166" s="137"/>
      <c r="E166" s="99"/>
      <c r="F166" s="100"/>
      <c r="G166" s="28"/>
      <c r="H166" s="28"/>
      <c r="I166" s="123"/>
      <c r="J166" s="28"/>
      <c r="M166" s="11"/>
      <c r="N166" s="61"/>
      <c r="O166" s="219"/>
      <c r="V166" s="104"/>
      <c r="W166" s="104"/>
      <c r="X166" s="104"/>
      <c r="Y166" s="104"/>
      <c r="Z166" s="104"/>
      <c r="AA166" s="104"/>
      <c r="AB166" s="104"/>
      <c r="AC166" s="104"/>
      <c r="AD166" s="104"/>
      <c r="AE166" s="104"/>
      <c r="AF166" s="104"/>
      <c r="AG166" s="104"/>
      <c r="AH166" s="104"/>
    </row>
    <row r="167" spans="2:34" ht="117" customHeight="1" x14ac:dyDescent="0.35">
      <c r="B167" s="193" t="s">
        <v>257</v>
      </c>
      <c r="C167" s="131"/>
      <c r="D167" s="99">
        <v>5</v>
      </c>
      <c r="E167" s="28" t="s">
        <v>9</v>
      </c>
      <c r="F167" s="28"/>
      <c r="G167" s="28">
        <f t="shared" ref="G167" si="126">D167*F167</f>
        <v>0</v>
      </c>
      <c r="H167" s="28"/>
      <c r="J167" s="28">
        <f>D167*I167</f>
        <v>0</v>
      </c>
      <c r="K167" s="102"/>
      <c r="L167" s="102">
        <f>SUM(G167+J167)</f>
        <v>0</v>
      </c>
      <c r="M167" s="11"/>
      <c r="N167" s="61"/>
      <c r="O167" s="219"/>
      <c r="P167" s="61"/>
      <c r="Q167" s="61"/>
      <c r="R167" s="61"/>
      <c r="S167" s="61"/>
      <c r="T167" s="61"/>
      <c r="U167" s="61"/>
    </row>
    <row r="168" spans="2:34" ht="56.25" customHeight="1" x14ac:dyDescent="0.35">
      <c r="B168" s="193" t="s">
        <v>256</v>
      </c>
      <c r="C168" s="131"/>
      <c r="D168" s="99">
        <v>39</v>
      </c>
      <c r="E168" s="28" t="s">
        <v>9</v>
      </c>
      <c r="F168" s="28"/>
      <c r="G168" s="28">
        <f t="shared" ref="G168" si="127">D168*F168</f>
        <v>0</v>
      </c>
      <c r="H168" s="28"/>
      <c r="J168" s="28">
        <f>D168*I168</f>
        <v>0</v>
      </c>
      <c r="K168" s="102"/>
      <c r="L168" s="102">
        <f>SUM(G168+J168)</f>
        <v>0</v>
      </c>
      <c r="M168" s="11"/>
      <c r="N168" s="61"/>
      <c r="O168" s="219"/>
      <c r="P168" s="61"/>
      <c r="Q168" s="61"/>
      <c r="R168" s="61"/>
      <c r="S168" s="61"/>
      <c r="T168" s="61"/>
      <c r="U168" s="61"/>
    </row>
    <row r="169" spans="2:34" x14ac:dyDescent="0.35">
      <c r="B169" s="138"/>
      <c r="C169" s="131"/>
      <c r="D169" s="137"/>
      <c r="E169" s="99"/>
      <c r="F169" s="100"/>
      <c r="G169" s="28"/>
      <c r="H169" s="28"/>
      <c r="I169" s="123"/>
      <c r="J169" s="28"/>
      <c r="M169" s="11"/>
      <c r="N169" s="61"/>
      <c r="O169" s="219"/>
      <c r="V169" s="104"/>
      <c r="W169" s="104"/>
      <c r="X169" s="104"/>
      <c r="Y169" s="104"/>
      <c r="Z169" s="104"/>
      <c r="AA169" s="104"/>
      <c r="AB169" s="104"/>
      <c r="AC169" s="104"/>
      <c r="AD169" s="104"/>
      <c r="AE169" s="104"/>
      <c r="AF169" s="104"/>
      <c r="AG169" s="104"/>
      <c r="AH169" s="104"/>
    </row>
    <row r="170" spans="2:34" x14ac:dyDescent="0.35">
      <c r="B170" s="139"/>
      <c r="C170" s="131"/>
      <c r="D170" s="99"/>
      <c r="E170" s="99"/>
      <c r="F170" s="100"/>
      <c r="G170" s="100"/>
      <c r="H170" s="28"/>
      <c r="I170" s="100"/>
      <c r="J170" s="28"/>
      <c r="M170" s="11"/>
      <c r="N170" s="61"/>
      <c r="O170" s="219"/>
    </row>
    <row r="171" spans="2:34" x14ac:dyDescent="0.35">
      <c r="B171" s="130" t="s">
        <v>31</v>
      </c>
      <c r="C171" s="131"/>
      <c r="D171" s="140"/>
      <c r="E171" s="140"/>
      <c r="F171" s="100"/>
      <c r="G171" s="100"/>
      <c r="H171" s="28"/>
      <c r="I171" s="100"/>
      <c r="J171" s="28"/>
      <c r="M171" s="11"/>
      <c r="N171" s="61"/>
      <c r="O171" s="219"/>
    </row>
    <row r="172" spans="2:34" x14ac:dyDescent="0.35">
      <c r="B172" s="133"/>
      <c r="C172" s="131"/>
      <c r="D172" s="140"/>
      <c r="E172" s="140"/>
      <c r="F172" s="100"/>
      <c r="G172" s="100"/>
      <c r="H172" s="28"/>
      <c r="I172" s="100"/>
      <c r="J172" s="28"/>
      <c r="M172" s="11"/>
      <c r="N172" s="61"/>
      <c r="O172" s="219"/>
    </row>
    <row r="173" spans="2:34" ht="32.25" customHeight="1" x14ac:dyDescent="0.35">
      <c r="B173" s="193" t="s">
        <v>276</v>
      </c>
      <c r="D173" s="52">
        <v>2</v>
      </c>
      <c r="E173" s="99" t="s">
        <v>9</v>
      </c>
      <c r="F173" s="28"/>
      <c r="G173" s="28">
        <f>F173*D173</f>
        <v>0</v>
      </c>
      <c r="H173" s="28"/>
      <c r="I173" s="100"/>
      <c r="J173" s="28">
        <f>I173*D173</f>
        <v>0</v>
      </c>
      <c r="K173" s="102"/>
      <c r="L173" s="102">
        <f>SUM(G173+J173)</f>
        <v>0</v>
      </c>
      <c r="M173" s="11"/>
      <c r="N173" s="61"/>
      <c r="O173" s="219"/>
    </row>
    <row r="174" spans="2:34" x14ac:dyDescent="0.35">
      <c r="B174" s="61" t="s">
        <v>267</v>
      </c>
      <c r="D174" s="52">
        <v>2</v>
      </c>
      <c r="E174" s="99" t="s">
        <v>9</v>
      </c>
      <c r="F174" s="28"/>
      <c r="G174" s="28">
        <f>F174*D174</f>
        <v>0</v>
      </c>
      <c r="H174" s="28"/>
      <c r="I174" s="100"/>
      <c r="J174" s="28">
        <f>I174*D174</f>
        <v>0</v>
      </c>
      <c r="K174" s="102"/>
      <c r="L174" s="102">
        <f>SUM(G174+J174)</f>
        <v>0</v>
      </c>
      <c r="M174" s="11"/>
      <c r="N174" s="61"/>
      <c r="O174" s="219"/>
    </row>
    <row r="175" spans="2:34" s="202" customFormat="1" x14ac:dyDescent="0.35">
      <c r="B175" s="1" t="s">
        <v>262</v>
      </c>
      <c r="C175" s="13"/>
      <c r="D175" s="112">
        <v>2</v>
      </c>
      <c r="E175" s="99" t="s">
        <v>9</v>
      </c>
      <c r="F175" s="28"/>
      <c r="G175" s="28">
        <f>F175*D175</f>
        <v>0</v>
      </c>
      <c r="H175" s="28"/>
      <c r="I175" s="100"/>
      <c r="J175" s="28">
        <f>I175*D175</f>
        <v>0</v>
      </c>
      <c r="K175" s="102"/>
      <c r="L175" s="102">
        <f>SUM(G175+J175)</f>
        <v>0</v>
      </c>
      <c r="M175" s="11"/>
      <c r="O175" s="181"/>
    </row>
    <row r="176" spans="2:34" x14ac:dyDescent="0.35">
      <c r="B176" s="121" t="s">
        <v>56</v>
      </c>
      <c r="C176" s="131"/>
      <c r="D176" s="98">
        <v>24</v>
      </c>
      <c r="E176" s="99" t="s">
        <v>9</v>
      </c>
      <c r="F176" s="100"/>
      <c r="G176" s="28">
        <f>D176*F176</f>
        <v>0</v>
      </c>
      <c r="H176" s="28"/>
      <c r="I176" s="100"/>
      <c r="J176" s="28"/>
      <c r="L176" s="29">
        <f t="shared" ref="L176" si="128">SUM(G176+J176)</f>
        <v>0</v>
      </c>
      <c r="M176" s="11"/>
      <c r="N176" s="61"/>
      <c r="O176" s="219"/>
      <c r="U176" s="61"/>
    </row>
    <row r="177" spans="2:43" x14ac:dyDescent="0.35">
      <c r="B177" s="121" t="s">
        <v>57</v>
      </c>
      <c r="C177" s="131"/>
      <c r="D177" s="98">
        <v>2</v>
      </c>
      <c r="E177" s="99" t="s">
        <v>9</v>
      </c>
      <c r="F177" s="100"/>
      <c r="G177" s="28">
        <f>D177*F177</f>
        <v>0</v>
      </c>
      <c r="H177" s="28"/>
      <c r="I177" s="100"/>
      <c r="J177" s="28"/>
      <c r="L177" s="29">
        <f t="shared" ref="L177" si="129">SUM(G177+J177)</f>
        <v>0</v>
      </c>
      <c r="M177" s="11"/>
      <c r="N177" s="110"/>
      <c r="O177" s="221"/>
      <c r="U177" s="61"/>
    </row>
    <row r="178" spans="2:43" s="202" customFormat="1" x14ac:dyDescent="0.35">
      <c r="B178" s="248" t="s">
        <v>291</v>
      </c>
      <c r="C178" s="13"/>
      <c r="D178" s="99">
        <v>320</v>
      </c>
      <c r="E178" s="52" t="s">
        <v>10</v>
      </c>
      <c r="F178" s="249"/>
      <c r="G178" s="28">
        <f t="shared" ref="G178" si="130">D178*F178</f>
        <v>0</v>
      </c>
      <c r="H178" s="99"/>
      <c r="I178" s="249"/>
      <c r="J178" s="249"/>
      <c r="K178" s="52"/>
      <c r="L178" s="250">
        <f>J178+G178</f>
        <v>0</v>
      </c>
      <c r="M178" s="11"/>
      <c r="N178" s="255"/>
      <c r="O178" s="8"/>
      <c r="P178" s="8"/>
      <c r="Q178" s="8"/>
      <c r="R178" s="8"/>
    </row>
    <row r="179" spans="2:43" s="202" customFormat="1" x14ac:dyDescent="0.35">
      <c r="B179" s="248"/>
      <c r="C179" s="13"/>
      <c r="D179" s="99"/>
      <c r="E179" s="52"/>
      <c r="F179" s="249"/>
      <c r="G179" s="28"/>
      <c r="H179" s="99"/>
      <c r="I179" s="249"/>
      <c r="J179" s="249"/>
      <c r="K179" s="52"/>
      <c r="L179" s="250"/>
      <c r="M179" s="11"/>
      <c r="N179" s="255"/>
      <c r="O179" s="8"/>
      <c r="P179" s="8"/>
      <c r="Q179" s="8"/>
      <c r="R179" s="8"/>
    </row>
    <row r="180" spans="2:43" s="110" customFormat="1" x14ac:dyDescent="0.35">
      <c r="B180" s="141"/>
      <c r="C180" s="142"/>
      <c r="D180" s="98"/>
      <c r="E180" s="98"/>
      <c r="F180" s="100"/>
      <c r="G180" s="28"/>
      <c r="H180" s="100"/>
      <c r="I180" s="31"/>
      <c r="J180" s="28"/>
      <c r="K180" s="31"/>
      <c r="L180" s="29"/>
      <c r="M180" s="11"/>
      <c r="O180" s="221"/>
      <c r="P180" s="104"/>
      <c r="Q180" s="104"/>
      <c r="R180" s="104"/>
      <c r="S180" s="104"/>
      <c r="T180" s="104"/>
    </row>
    <row r="181" spans="2:43" s="143" customFormat="1" x14ac:dyDescent="0.35">
      <c r="B181" s="130" t="s">
        <v>21</v>
      </c>
      <c r="C181" s="131"/>
      <c r="D181" s="99"/>
      <c r="E181" s="99"/>
      <c r="F181" s="100"/>
      <c r="G181" s="28"/>
      <c r="H181" s="28"/>
      <c r="I181" s="100"/>
      <c r="J181" s="28"/>
      <c r="K181" s="29"/>
      <c r="L181" s="29"/>
      <c r="M181" s="11"/>
      <c r="N181" s="110"/>
      <c r="O181" s="221"/>
      <c r="P181" s="104"/>
      <c r="Q181" s="104"/>
      <c r="R181" s="104"/>
      <c r="S181" s="104"/>
      <c r="T181" s="104"/>
      <c r="U181" s="104"/>
      <c r="V181" s="104"/>
    </row>
    <row r="182" spans="2:43" s="143" customFormat="1" x14ac:dyDescent="0.35">
      <c r="B182" s="61"/>
      <c r="C182" s="131"/>
      <c r="D182" s="99"/>
      <c r="E182" s="99"/>
      <c r="F182" s="100"/>
      <c r="G182" s="28"/>
      <c r="H182" s="28"/>
      <c r="I182" s="100"/>
      <c r="J182" s="28"/>
      <c r="K182" s="29"/>
      <c r="L182" s="29"/>
      <c r="M182" s="11"/>
      <c r="N182" s="110"/>
      <c r="O182" s="221"/>
      <c r="P182" s="104"/>
      <c r="Q182" s="104"/>
      <c r="R182" s="104"/>
      <c r="S182" s="104"/>
      <c r="T182" s="104"/>
      <c r="U182" s="104"/>
      <c r="V182" s="104"/>
    </row>
    <row r="183" spans="2:43" s="143" customFormat="1" x14ac:dyDescent="0.35">
      <c r="B183" s="61" t="s">
        <v>26</v>
      </c>
      <c r="C183" s="131"/>
      <c r="D183" s="98">
        <v>650</v>
      </c>
      <c r="E183" s="99" t="s">
        <v>10</v>
      </c>
      <c r="F183" s="28"/>
      <c r="G183" s="28">
        <f t="shared" ref="G183:G189" si="131">D183*F183</f>
        <v>0</v>
      </c>
      <c r="H183" s="28"/>
      <c r="I183" s="100"/>
      <c r="J183" s="28"/>
      <c r="K183" s="29"/>
      <c r="L183" s="29">
        <f t="shared" ref="L183:L189" si="132">SUM(G183+J183)</f>
        <v>0</v>
      </c>
      <c r="M183" s="11"/>
      <c r="N183" s="61"/>
      <c r="O183" s="219"/>
      <c r="P183" s="51"/>
      <c r="Q183" s="61"/>
      <c r="R183" s="61"/>
      <c r="S183" s="61"/>
      <c r="T183" s="61"/>
      <c r="U183" s="61"/>
    </row>
    <row r="184" spans="2:43" s="143" customFormat="1" x14ac:dyDescent="0.35">
      <c r="B184" s="61" t="s">
        <v>58</v>
      </c>
      <c r="C184" s="131"/>
      <c r="D184" s="98">
        <v>120</v>
      </c>
      <c r="E184" s="99" t="s">
        <v>10</v>
      </c>
      <c r="F184" s="52"/>
      <c r="G184" s="28">
        <f t="shared" si="131"/>
        <v>0</v>
      </c>
      <c r="H184" s="28"/>
      <c r="I184" s="100"/>
      <c r="J184" s="28"/>
      <c r="K184" s="29"/>
      <c r="L184" s="29">
        <f t="shared" si="132"/>
        <v>0</v>
      </c>
      <c r="M184" s="11"/>
      <c r="N184" s="61"/>
      <c r="O184" s="219"/>
      <c r="P184" s="51"/>
      <c r="Q184" s="61"/>
      <c r="R184" s="61"/>
      <c r="S184" s="61"/>
      <c r="T184" s="61"/>
      <c r="U184" s="61"/>
    </row>
    <row r="185" spans="2:43" s="143" customFormat="1" x14ac:dyDescent="0.35">
      <c r="B185" s="61" t="s">
        <v>27</v>
      </c>
      <c r="C185" s="131"/>
      <c r="D185" s="99">
        <v>163</v>
      </c>
      <c r="E185" s="99" t="s">
        <v>9</v>
      </c>
      <c r="F185" s="52"/>
      <c r="G185" s="28">
        <f t="shared" si="131"/>
        <v>0</v>
      </c>
      <c r="H185" s="28"/>
      <c r="I185" s="100"/>
      <c r="J185" s="28"/>
      <c r="K185" s="29"/>
      <c r="L185" s="29">
        <f t="shared" si="132"/>
        <v>0</v>
      </c>
      <c r="M185" s="11"/>
      <c r="N185" s="61"/>
      <c r="O185" s="219"/>
      <c r="P185" s="51"/>
      <c r="Q185" s="61"/>
      <c r="R185" s="61"/>
      <c r="S185" s="61"/>
      <c r="T185" s="61"/>
      <c r="U185" s="61"/>
    </row>
    <row r="186" spans="2:43" s="143" customFormat="1" x14ac:dyDescent="0.35">
      <c r="B186" s="113" t="s">
        <v>32</v>
      </c>
      <c r="C186" s="131"/>
      <c r="D186" s="99">
        <v>5</v>
      </c>
      <c r="E186" s="99" t="s">
        <v>9</v>
      </c>
      <c r="F186" s="52"/>
      <c r="G186" s="28">
        <f t="shared" si="131"/>
        <v>0</v>
      </c>
      <c r="H186" s="28"/>
      <c r="I186" s="100"/>
      <c r="J186" s="28"/>
      <c r="K186" s="29"/>
      <c r="L186" s="29">
        <f t="shared" si="132"/>
        <v>0</v>
      </c>
      <c r="M186" s="11"/>
      <c r="N186" s="61"/>
      <c r="O186" s="219"/>
      <c r="P186" s="51"/>
      <c r="Q186" s="61"/>
      <c r="R186" s="61"/>
      <c r="S186" s="61"/>
      <c r="T186" s="61"/>
      <c r="U186" s="61"/>
    </row>
    <row r="187" spans="2:43" s="143" customFormat="1" x14ac:dyDescent="0.35">
      <c r="B187" s="61" t="s">
        <v>59</v>
      </c>
      <c r="C187" s="131"/>
      <c r="D187" s="98">
        <v>40</v>
      </c>
      <c r="E187" s="99" t="s">
        <v>9</v>
      </c>
      <c r="F187" s="52"/>
      <c r="G187" s="28">
        <f t="shared" si="131"/>
        <v>0</v>
      </c>
      <c r="H187" s="28"/>
      <c r="I187" s="100"/>
      <c r="J187" s="28"/>
      <c r="K187" s="29"/>
      <c r="L187" s="29">
        <f t="shared" si="132"/>
        <v>0</v>
      </c>
      <c r="M187" s="11"/>
      <c r="N187" s="61"/>
      <c r="O187" s="219"/>
      <c r="P187" s="51"/>
      <c r="Q187" s="61"/>
      <c r="R187" s="61"/>
      <c r="S187" s="61"/>
      <c r="T187" s="61"/>
      <c r="U187" s="61"/>
    </row>
    <row r="188" spans="2:43" s="143" customFormat="1" ht="15" customHeight="1" x14ac:dyDescent="0.35">
      <c r="B188" s="61" t="s">
        <v>60</v>
      </c>
      <c r="C188" s="131"/>
      <c r="D188" s="98">
        <v>10</v>
      </c>
      <c r="E188" s="99" t="s">
        <v>9</v>
      </c>
      <c r="F188" s="52"/>
      <c r="G188" s="28">
        <f t="shared" si="131"/>
        <v>0</v>
      </c>
      <c r="H188" s="28"/>
      <c r="I188" s="100"/>
      <c r="J188" s="28"/>
      <c r="K188" s="29"/>
      <c r="L188" s="29">
        <f t="shared" si="132"/>
        <v>0</v>
      </c>
      <c r="M188" s="11"/>
      <c r="N188" s="61"/>
      <c r="O188" s="219"/>
      <c r="P188" s="61"/>
      <c r="Q188" s="61"/>
      <c r="R188" s="61"/>
      <c r="S188" s="61"/>
      <c r="T188" s="61"/>
      <c r="U188" s="61"/>
      <c r="V188" s="61"/>
      <c r="W188" s="61"/>
      <c r="X188" s="61"/>
      <c r="Y188" s="61"/>
      <c r="Z188" s="61"/>
      <c r="AA188" s="61"/>
      <c r="AB188" s="61"/>
      <c r="AC188" s="61"/>
      <c r="AD188" s="61"/>
      <c r="AE188" s="61"/>
      <c r="AF188" s="61"/>
      <c r="AG188" s="61"/>
      <c r="AH188" s="61"/>
      <c r="AI188" s="61"/>
      <c r="AJ188" s="61"/>
      <c r="AK188" s="61"/>
      <c r="AL188" s="61"/>
      <c r="AM188" s="61"/>
      <c r="AN188" s="61"/>
      <c r="AO188" s="61"/>
      <c r="AP188" s="61"/>
      <c r="AQ188" s="61"/>
    </row>
    <row r="189" spans="2:43" s="143" customFormat="1" ht="15" customHeight="1" x14ac:dyDescent="0.35">
      <c r="B189" s="61" t="s">
        <v>265</v>
      </c>
      <c r="C189" s="131"/>
      <c r="D189" s="98">
        <v>2</v>
      </c>
      <c r="E189" s="28" t="s">
        <v>41</v>
      </c>
      <c r="F189" s="52"/>
      <c r="G189" s="28">
        <f t="shared" si="131"/>
        <v>0</v>
      </c>
      <c r="H189" s="28"/>
      <c r="I189" s="100"/>
      <c r="J189" s="28"/>
      <c r="K189" s="29"/>
      <c r="L189" s="29">
        <f t="shared" si="132"/>
        <v>0</v>
      </c>
      <c r="M189" s="11"/>
      <c r="N189" s="61"/>
      <c r="O189" s="219"/>
      <c r="P189" s="51"/>
      <c r="Q189" s="61"/>
      <c r="R189" s="61"/>
      <c r="S189" s="61"/>
      <c r="T189" s="61"/>
      <c r="U189" s="61"/>
      <c r="V189" s="61"/>
      <c r="W189" s="61"/>
      <c r="X189" s="61"/>
      <c r="Y189" s="61"/>
      <c r="Z189" s="61"/>
      <c r="AA189" s="61"/>
      <c r="AB189" s="61"/>
      <c r="AC189" s="61"/>
      <c r="AD189" s="61"/>
      <c r="AE189" s="61"/>
    </row>
    <row r="190" spans="2:43" s="143" customFormat="1" ht="15" customHeight="1" x14ac:dyDescent="0.35">
      <c r="B190" s="104"/>
      <c r="C190" s="131"/>
      <c r="D190" s="98"/>
      <c r="E190" s="28"/>
      <c r="F190" s="100"/>
      <c r="G190" s="28"/>
      <c r="H190" s="28"/>
      <c r="I190" s="100"/>
      <c r="J190" s="28"/>
      <c r="K190" s="29"/>
      <c r="L190" s="29"/>
      <c r="M190" s="11"/>
      <c r="N190" s="61"/>
      <c r="O190" s="219"/>
      <c r="P190" s="104"/>
      <c r="Q190" s="104"/>
      <c r="R190" s="104"/>
      <c r="S190" s="104"/>
      <c r="T190" s="104"/>
      <c r="U190" s="104"/>
      <c r="V190" s="104"/>
      <c r="W190" s="104"/>
      <c r="X190" s="104"/>
      <c r="Y190" s="104"/>
      <c r="Z190" s="104"/>
      <c r="AA190" s="104"/>
      <c r="AB190" s="104"/>
      <c r="AC190" s="104"/>
      <c r="AD190" s="104"/>
      <c r="AE190" s="104"/>
    </row>
    <row r="191" spans="2:43" s="143" customFormat="1" ht="15" customHeight="1" x14ac:dyDescent="0.35">
      <c r="B191" s="37"/>
      <c r="D191" s="144"/>
      <c r="E191" s="145"/>
      <c r="F191" s="146"/>
      <c r="G191" s="28"/>
      <c r="H191" s="146"/>
      <c r="I191" s="192"/>
      <c r="J191" s="28"/>
      <c r="K191" s="146"/>
      <c r="L191" s="29"/>
      <c r="M191" s="11"/>
      <c r="N191" s="61"/>
      <c r="O191" s="219"/>
    </row>
    <row r="192" spans="2:43" x14ac:dyDescent="0.35">
      <c r="B192" s="109" t="s">
        <v>5</v>
      </c>
      <c r="G192" s="28"/>
      <c r="J192" s="28"/>
      <c r="M192" s="11"/>
      <c r="N192" s="61"/>
      <c r="O192" s="219"/>
    </row>
    <row r="193" spans="1:31" x14ac:dyDescent="0.35">
      <c r="B193" s="111"/>
      <c r="D193" s="116"/>
      <c r="G193" s="28"/>
      <c r="J193" s="28"/>
      <c r="M193" s="11"/>
      <c r="N193" s="61"/>
      <c r="O193" s="219"/>
    </row>
    <row r="194" spans="1:31" x14ac:dyDescent="0.35">
      <c r="B194" s="61" t="s">
        <v>40</v>
      </c>
      <c r="D194" s="98">
        <v>98</v>
      </c>
      <c r="E194" s="99" t="s">
        <v>15</v>
      </c>
      <c r="G194" s="28">
        <f t="shared" ref="G194" si="133">D194*F194</f>
        <v>0</v>
      </c>
      <c r="J194" s="28"/>
      <c r="L194" s="29">
        <f t="shared" ref="L194" si="134">SUM(G194+J194)</f>
        <v>0</v>
      </c>
      <c r="M194" s="11"/>
      <c r="N194" s="61"/>
      <c r="O194" s="219"/>
      <c r="P194" s="61"/>
      <c r="Q194" s="61"/>
      <c r="R194" s="61"/>
      <c r="S194" s="61"/>
      <c r="T194" s="61"/>
      <c r="U194" s="61"/>
    </row>
    <row r="195" spans="1:31" x14ac:dyDescent="0.35">
      <c r="B195" s="61" t="s">
        <v>279</v>
      </c>
      <c r="D195" s="98">
        <v>100</v>
      </c>
      <c r="E195" s="99" t="s">
        <v>15</v>
      </c>
      <c r="G195" s="28">
        <f t="shared" ref="G195" si="135">D195*F195</f>
        <v>0</v>
      </c>
      <c r="J195" s="28"/>
      <c r="L195" s="29">
        <f t="shared" ref="L195" si="136">SUM(G195+J195)</f>
        <v>0</v>
      </c>
      <c r="M195" s="11"/>
      <c r="N195" s="61"/>
      <c r="O195" s="219"/>
      <c r="P195" s="61"/>
      <c r="Q195" s="61"/>
      <c r="R195" s="61"/>
      <c r="S195" s="61"/>
      <c r="T195" s="61"/>
      <c r="U195" s="61"/>
    </row>
    <row r="196" spans="1:31" x14ac:dyDescent="0.35">
      <c r="B196" s="61" t="s">
        <v>180</v>
      </c>
      <c r="D196" s="98">
        <v>50</v>
      </c>
      <c r="E196" s="99" t="s">
        <v>15</v>
      </c>
      <c r="G196" s="28">
        <f>D196*F196</f>
        <v>0</v>
      </c>
      <c r="J196" s="28"/>
      <c r="L196" s="29">
        <f>SUM(G196+J196)</f>
        <v>0</v>
      </c>
      <c r="M196" s="11"/>
      <c r="N196" s="61"/>
      <c r="O196" s="219"/>
      <c r="P196" s="61"/>
      <c r="Q196" s="61"/>
      <c r="R196" s="61"/>
      <c r="S196" s="61"/>
      <c r="T196" s="61"/>
      <c r="U196" s="61"/>
    </row>
    <row r="197" spans="1:31" x14ac:dyDescent="0.35">
      <c r="B197" s="61" t="s">
        <v>266</v>
      </c>
      <c r="D197" s="98">
        <v>50</v>
      </c>
      <c r="E197" s="99" t="s">
        <v>15</v>
      </c>
      <c r="G197" s="28">
        <f>D197*F197</f>
        <v>0</v>
      </c>
      <c r="J197" s="28"/>
      <c r="L197" s="29">
        <f>SUM(G197+J197)</f>
        <v>0</v>
      </c>
      <c r="M197" s="11"/>
      <c r="N197" s="61"/>
      <c r="O197" s="219"/>
      <c r="P197" s="61"/>
      <c r="Q197" s="61"/>
      <c r="R197" s="61"/>
      <c r="S197" s="61"/>
      <c r="T197" s="61"/>
      <c r="U197" s="61"/>
    </row>
    <row r="198" spans="1:31" x14ac:dyDescent="0.35">
      <c r="B198" s="61" t="s">
        <v>61</v>
      </c>
      <c r="D198" s="98">
        <v>50</v>
      </c>
      <c r="E198" s="99" t="s">
        <v>15</v>
      </c>
      <c r="G198" s="28">
        <f t="shared" ref="G198:G201" si="137">D198*F198</f>
        <v>0</v>
      </c>
      <c r="J198" s="28"/>
      <c r="L198" s="29">
        <f t="shared" ref="L198:L201" si="138">SUM(G198+J198)</f>
        <v>0</v>
      </c>
      <c r="M198" s="11"/>
      <c r="N198" s="61"/>
      <c r="O198" s="219"/>
      <c r="P198" s="61"/>
      <c r="Q198" s="61"/>
      <c r="R198" s="61"/>
      <c r="S198" s="61"/>
      <c r="T198" s="61"/>
      <c r="U198" s="61"/>
    </row>
    <row r="199" spans="1:31" x14ac:dyDescent="0.35">
      <c r="B199" s="61" t="s">
        <v>22</v>
      </c>
      <c r="D199" s="98">
        <v>50</v>
      </c>
      <c r="E199" s="99" t="s">
        <v>15</v>
      </c>
      <c r="G199" s="28">
        <f t="shared" si="137"/>
        <v>0</v>
      </c>
      <c r="J199" s="28"/>
      <c r="L199" s="29">
        <f t="shared" si="138"/>
        <v>0</v>
      </c>
      <c r="M199" s="11"/>
      <c r="N199" s="61"/>
      <c r="O199" s="219"/>
      <c r="P199" s="61"/>
      <c r="Q199" s="61"/>
      <c r="R199" s="61"/>
      <c r="S199" s="61"/>
      <c r="T199" s="61"/>
      <c r="U199" s="61"/>
    </row>
    <row r="200" spans="1:31" x14ac:dyDescent="0.35">
      <c r="B200" s="61" t="s">
        <v>6</v>
      </c>
      <c r="D200" s="98">
        <v>10</v>
      </c>
      <c r="E200" s="99" t="s">
        <v>15</v>
      </c>
      <c r="G200" s="28">
        <f t="shared" si="137"/>
        <v>0</v>
      </c>
      <c r="J200" s="28"/>
      <c r="L200" s="29">
        <f t="shared" si="138"/>
        <v>0</v>
      </c>
      <c r="M200" s="11"/>
      <c r="N200" s="61"/>
      <c r="O200" s="219"/>
      <c r="P200" s="61"/>
      <c r="Q200" s="61"/>
      <c r="R200" s="61"/>
      <c r="S200" s="61"/>
      <c r="T200" s="61"/>
      <c r="U200" s="61"/>
    </row>
    <row r="201" spans="1:31" x14ac:dyDescent="0.35">
      <c r="B201" s="61" t="s">
        <v>23</v>
      </c>
      <c r="D201" s="98">
        <v>10</v>
      </c>
      <c r="E201" s="99" t="s">
        <v>15</v>
      </c>
      <c r="G201" s="28">
        <f t="shared" si="137"/>
        <v>0</v>
      </c>
      <c r="J201" s="28"/>
      <c r="L201" s="29">
        <f t="shared" si="138"/>
        <v>0</v>
      </c>
      <c r="M201" s="11"/>
      <c r="N201" s="61"/>
      <c r="O201" s="219"/>
      <c r="P201" s="61"/>
      <c r="Q201" s="61"/>
      <c r="R201" s="61"/>
      <c r="S201" s="61"/>
      <c r="T201" s="61"/>
      <c r="U201" s="61"/>
    </row>
    <row r="202" spans="1:31" x14ac:dyDescent="0.35">
      <c r="B202" s="110"/>
      <c r="D202" s="98"/>
      <c r="E202" s="99"/>
      <c r="G202" s="28"/>
      <c r="J202" s="28"/>
      <c r="M202" s="11"/>
      <c r="N202" s="61"/>
      <c r="O202" s="219"/>
      <c r="V202" s="104"/>
      <c r="W202" s="104"/>
      <c r="X202" s="104"/>
      <c r="Y202" s="104"/>
      <c r="Z202" s="104"/>
      <c r="AA202" s="104"/>
      <c r="AB202" s="104"/>
      <c r="AC202" s="104"/>
      <c r="AD202" s="104"/>
      <c r="AE202" s="104"/>
    </row>
    <row r="203" spans="1:31" s="43" customFormat="1" x14ac:dyDescent="0.35">
      <c r="B203" s="19" t="s">
        <v>78</v>
      </c>
      <c r="C203" s="13"/>
      <c r="D203" s="112">
        <v>3.5</v>
      </c>
      <c r="E203" s="99" t="s">
        <v>20</v>
      </c>
      <c r="F203" s="28"/>
      <c r="G203" s="28"/>
      <c r="H203" s="28"/>
      <c r="I203" s="103"/>
      <c r="J203" s="28">
        <f>SUM(J10:J202)</f>
        <v>0</v>
      </c>
      <c r="K203" s="102"/>
      <c r="L203" s="102">
        <f>J203/100*D203</f>
        <v>0</v>
      </c>
      <c r="M203" s="179"/>
      <c r="N203" s="176"/>
      <c r="O203" s="227"/>
      <c r="Q203" s="60"/>
    </row>
    <row r="204" spans="1:31" s="43" customFormat="1" x14ac:dyDescent="0.35">
      <c r="B204" s="19" t="s">
        <v>79</v>
      </c>
      <c r="C204" s="13"/>
      <c r="D204" s="112">
        <v>4.8</v>
      </c>
      <c r="E204" s="99" t="s">
        <v>20</v>
      </c>
      <c r="F204" s="28"/>
      <c r="G204" s="28">
        <f>SUM(G10:G203)</f>
        <v>0</v>
      </c>
      <c r="H204" s="28"/>
      <c r="I204" s="103"/>
      <c r="J204" s="52"/>
      <c r="K204" s="102"/>
      <c r="L204" s="102">
        <f>G204/100*D204</f>
        <v>0</v>
      </c>
      <c r="M204" s="179"/>
      <c r="N204" s="176"/>
      <c r="O204" s="227"/>
      <c r="Q204" s="60"/>
    </row>
    <row r="205" spans="1:31" x14ac:dyDescent="0.35">
      <c r="D205" s="98"/>
      <c r="E205" s="99"/>
      <c r="G205" s="28"/>
      <c r="J205" s="28"/>
      <c r="M205" s="11"/>
      <c r="N205" s="61"/>
      <c r="O205" s="219"/>
    </row>
    <row r="206" spans="1:31" ht="15" thickBot="1" x14ac:dyDescent="0.4">
      <c r="D206" s="98"/>
      <c r="E206" s="99"/>
      <c r="G206" s="28"/>
      <c r="J206" s="28"/>
      <c r="M206" s="11"/>
      <c r="N206" s="61"/>
      <c r="O206" s="219"/>
    </row>
    <row r="207" spans="1:31" s="156" customFormat="1" ht="15" thickBot="1" x14ac:dyDescent="0.4">
      <c r="A207" s="147"/>
      <c r="B207" s="148" t="s">
        <v>45</v>
      </c>
      <c r="C207" s="149"/>
      <c r="D207" s="150"/>
      <c r="E207" s="150"/>
      <c r="F207" s="151"/>
      <c r="G207" s="152"/>
      <c r="H207" s="152"/>
      <c r="I207" s="152"/>
      <c r="J207" s="152"/>
      <c r="K207" s="153"/>
      <c r="L207" s="154">
        <f>SUM(L10:L205)</f>
        <v>0</v>
      </c>
      <c r="M207" s="232"/>
      <c r="N207" s="61"/>
      <c r="O207" s="219"/>
      <c r="P207" s="155"/>
      <c r="Q207" s="155"/>
      <c r="R207" s="155"/>
      <c r="S207" s="155"/>
      <c r="T207" s="155"/>
      <c r="U207" s="155"/>
    </row>
    <row r="209" spans="2:15" x14ac:dyDescent="0.35">
      <c r="G209" s="31"/>
      <c r="H209" s="31"/>
      <c r="J209" s="31"/>
      <c r="K209" s="31"/>
    </row>
    <row r="210" spans="2:15" s="202" customFormat="1" x14ac:dyDescent="0.35">
      <c r="B210" s="207" t="s">
        <v>198</v>
      </c>
      <c r="D210" s="52"/>
      <c r="E210" s="29"/>
      <c r="F210" s="102"/>
      <c r="G210" s="29"/>
      <c r="H210" s="29"/>
      <c r="I210" s="102"/>
      <c r="J210" s="29"/>
      <c r="K210" s="29"/>
      <c r="L210" s="29"/>
      <c r="M210" s="11"/>
      <c r="O210" s="181"/>
    </row>
    <row r="211" spans="2:15" s="202" customFormat="1" x14ac:dyDescent="0.35">
      <c r="B211" s="202" t="s">
        <v>199</v>
      </c>
      <c r="D211" s="52"/>
      <c r="E211" s="29"/>
      <c r="F211" s="102"/>
      <c r="G211" s="29"/>
      <c r="H211" s="29"/>
      <c r="I211" s="102"/>
      <c r="J211" s="29"/>
      <c r="K211" s="29"/>
      <c r="L211" s="29"/>
      <c r="M211" s="11"/>
      <c r="O211" s="181"/>
    </row>
    <row r="212" spans="2:15" s="202" customFormat="1" x14ac:dyDescent="0.35">
      <c r="B212" s="178" t="s">
        <v>203</v>
      </c>
      <c r="D212" s="52"/>
      <c r="E212" s="29"/>
      <c r="F212" s="102"/>
      <c r="G212" s="29"/>
      <c r="H212" s="29"/>
      <c r="I212" s="102"/>
      <c r="J212" s="29"/>
      <c r="K212" s="29"/>
      <c r="L212" s="29"/>
      <c r="M212" s="11"/>
      <c r="O212" s="181"/>
    </row>
    <row r="213" spans="2:15" s="202" customFormat="1" x14ac:dyDescent="0.35">
      <c r="B213" s="178" t="s">
        <v>200</v>
      </c>
      <c r="D213" s="52"/>
      <c r="E213" s="29"/>
      <c r="F213" s="102"/>
      <c r="G213" s="29"/>
      <c r="H213" s="29"/>
      <c r="I213" s="102"/>
      <c r="J213" s="29"/>
      <c r="K213" s="29"/>
      <c r="L213" s="29"/>
      <c r="M213" s="11"/>
      <c r="O213" s="181"/>
    </row>
    <row r="214" spans="2:15" s="202" customFormat="1" x14ac:dyDescent="0.35">
      <c r="B214" s="178" t="s">
        <v>201</v>
      </c>
      <c r="D214" s="52"/>
      <c r="E214" s="29"/>
      <c r="F214" s="102"/>
      <c r="G214" s="29"/>
      <c r="H214" s="29"/>
      <c r="I214" s="102"/>
      <c r="J214" s="29"/>
      <c r="K214" s="29"/>
      <c r="L214" s="29"/>
      <c r="M214" s="11"/>
      <c r="O214" s="181"/>
    </row>
    <row r="215" spans="2:15" s="202" customFormat="1" x14ac:dyDescent="0.35">
      <c r="B215" s="178" t="s">
        <v>202</v>
      </c>
      <c r="D215" s="52"/>
      <c r="E215" s="29"/>
      <c r="F215" s="102"/>
      <c r="G215" s="29"/>
      <c r="H215" s="29"/>
      <c r="I215" s="102"/>
      <c r="J215" s="29"/>
      <c r="K215" s="29"/>
      <c r="L215" s="29"/>
      <c r="M215" s="11"/>
      <c r="O215" s="181"/>
    </row>
  </sheetData>
  <mergeCells count="3">
    <mergeCell ref="B1:F3"/>
    <mergeCell ref="F5:G5"/>
    <mergeCell ref="I5:J5"/>
  </mergeCells>
  <phoneticPr fontId="41" type="noConversion"/>
  <printOptions gridLines="1"/>
  <pageMargins left="0.31496062992125984" right="0.31496062992125984" top="0.39370078740157483" bottom="0.59055118110236227" header="0.31496062992125984" footer="0.31496062992125984"/>
  <pageSetup paperSize="9" scale="97" orientation="landscape" r:id="rId1"/>
  <headerFooter>
    <oddFooter>&amp;C&amp;P/&amp;N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BA2732-DF6E-4CF5-BCBA-82C0E662A9D7}">
  <dimension ref="A1:AH157"/>
  <sheetViews>
    <sheetView zoomScaleNormal="100" workbookViewId="0">
      <selection activeCell="I10" sqref="I10:I152"/>
    </sheetView>
  </sheetViews>
  <sheetFormatPr defaultColWidth="9.1796875" defaultRowHeight="14.5" x14ac:dyDescent="0.35"/>
  <cols>
    <col min="1" max="1" width="1.81640625" style="43" customWidth="1"/>
    <col min="2" max="2" width="65.7265625" style="43" customWidth="1"/>
    <col min="3" max="3" width="1.1796875" style="43" customWidth="1"/>
    <col min="4" max="4" width="5.1796875" style="76" customWidth="1"/>
    <col min="5" max="5" width="4.1796875" style="43" customWidth="1"/>
    <col min="6" max="6" width="11.1796875" style="34" customWidth="1"/>
    <col min="7" max="7" width="10.54296875" style="27" customWidth="1"/>
    <col min="8" max="8" width="1" style="27" customWidth="1"/>
    <col min="9" max="9" width="11.26953125" style="34" customWidth="1"/>
    <col min="10" max="10" width="11.54296875" style="27" bestFit="1" customWidth="1"/>
    <col min="11" max="11" width="1.1796875" style="60" customWidth="1"/>
    <col min="12" max="12" width="10.7265625" style="27" customWidth="1"/>
    <col min="13" max="13" width="10.7265625" style="74" customWidth="1"/>
    <col min="14" max="14" width="11.81640625" style="43" bestFit="1" customWidth="1"/>
    <col min="15" max="16384" width="9.1796875" style="43"/>
  </cols>
  <sheetData>
    <row r="1" spans="2:16" ht="14.25" customHeight="1" x14ac:dyDescent="0.35">
      <c r="B1" s="266" t="s">
        <v>187</v>
      </c>
      <c r="C1" s="267"/>
      <c r="D1" s="267"/>
      <c r="E1" s="267"/>
      <c r="F1" s="267"/>
      <c r="I1" s="27"/>
    </row>
    <row r="2" spans="2:16" ht="14.25" customHeight="1" x14ac:dyDescent="0.35">
      <c r="B2" s="266"/>
      <c r="C2" s="267"/>
      <c r="D2" s="267"/>
      <c r="E2" s="267"/>
      <c r="F2" s="267"/>
      <c r="I2" s="27"/>
    </row>
    <row r="3" spans="2:16" ht="14.25" customHeight="1" x14ac:dyDescent="0.35">
      <c r="B3" s="268"/>
      <c r="C3" s="268"/>
      <c r="D3" s="268"/>
      <c r="E3" s="268"/>
      <c r="F3" s="268"/>
      <c r="G3" s="33"/>
      <c r="H3" s="33"/>
      <c r="I3" s="33"/>
      <c r="J3" s="33"/>
      <c r="K3" s="75"/>
      <c r="L3" s="33"/>
    </row>
    <row r="4" spans="2:16" ht="14.25" customHeight="1" x14ac:dyDescent="0.35">
      <c r="M4" s="77"/>
    </row>
    <row r="5" spans="2:16" s="3" customFormat="1" x14ac:dyDescent="0.35">
      <c r="B5" s="3" t="s">
        <v>67</v>
      </c>
      <c r="D5" s="78"/>
      <c r="F5" s="270" t="s">
        <v>1</v>
      </c>
      <c r="G5" s="270"/>
      <c r="H5" s="175"/>
      <c r="I5" s="270" t="s">
        <v>2</v>
      </c>
      <c r="J5" s="270"/>
      <c r="K5" s="79"/>
      <c r="L5" s="175" t="s">
        <v>3</v>
      </c>
      <c r="M5" s="80"/>
    </row>
    <row r="6" spans="2:16" ht="6" customHeight="1" x14ac:dyDescent="0.35"/>
    <row r="7" spans="2:16" ht="14.25" customHeight="1" x14ac:dyDescent="0.35">
      <c r="G7" s="39" t="s">
        <v>12</v>
      </c>
      <c r="H7" s="39"/>
      <c r="I7" s="40"/>
      <c r="J7" s="39" t="s">
        <v>13</v>
      </c>
    </row>
    <row r="8" spans="2:16" ht="14.25" customHeight="1" x14ac:dyDescent="0.35">
      <c r="G8" s="39"/>
      <c r="H8" s="39"/>
      <c r="I8" s="40"/>
      <c r="J8" s="39"/>
      <c r="O8" s="182"/>
    </row>
    <row r="9" spans="2:16" x14ac:dyDescent="0.35">
      <c r="B9" s="10" t="s">
        <v>153</v>
      </c>
      <c r="D9" s="254"/>
      <c r="E9" s="8"/>
      <c r="F9" s="203"/>
      <c r="G9" s="256"/>
      <c r="H9" s="30"/>
      <c r="I9" s="203"/>
      <c r="J9" s="256"/>
      <c r="N9" s="65"/>
      <c r="O9" s="182"/>
    </row>
    <row r="10" spans="2:16" x14ac:dyDescent="0.35">
      <c r="B10" s="177" t="s">
        <v>146</v>
      </c>
      <c r="C10" s="8"/>
      <c r="D10" s="8">
        <v>8</v>
      </c>
      <c r="E10" s="8" t="s">
        <v>145</v>
      </c>
      <c r="F10" s="30"/>
      <c r="G10" s="30">
        <f t="shared" ref="G10" si="0">F10*D10</f>
        <v>0</v>
      </c>
      <c r="H10" s="30"/>
      <c r="I10" s="30"/>
      <c r="J10" s="30"/>
      <c r="K10" s="30"/>
      <c r="L10" s="30">
        <f t="shared" ref="L10:L34" si="1">SUM(G10+J10)</f>
        <v>0</v>
      </c>
      <c r="M10" s="27"/>
      <c r="N10" s="11"/>
      <c r="O10" s="182"/>
      <c r="P10" s="60"/>
    </row>
    <row r="11" spans="2:16" x14ac:dyDescent="0.35">
      <c r="B11" s="177" t="s">
        <v>144</v>
      </c>
      <c r="C11" s="8"/>
      <c r="D11" s="8">
        <v>1</v>
      </c>
      <c r="E11" s="8" t="s">
        <v>69</v>
      </c>
      <c r="F11" s="30"/>
      <c r="G11" s="30">
        <f t="shared" ref="G11" si="2">F11*D11</f>
        <v>0</v>
      </c>
      <c r="H11" s="30"/>
      <c r="I11" s="30"/>
      <c r="J11" s="30">
        <f t="shared" ref="J11" si="3">I11*D11</f>
        <v>0</v>
      </c>
      <c r="K11" s="30"/>
      <c r="L11" s="30">
        <f t="shared" si="1"/>
        <v>0</v>
      </c>
      <c r="M11" s="27"/>
      <c r="N11" s="11"/>
      <c r="O11" s="182"/>
      <c r="P11" s="60"/>
    </row>
    <row r="12" spans="2:16" x14ac:dyDescent="0.35">
      <c r="B12" s="177" t="s">
        <v>143</v>
      </c>
      <c r="C12" s="8"/>
      <c r="D12" s="8">
        <v>1</v>
      </c>
      <c r="E12" s="8" t="s">
        <v>65</v>
      </c>
      <c r="F12" s="30"/>
      <c r="G12" s="30">
        <f t="shared" ref="G12:G14" si="4">F12*D12</f>
        <v>0</v>
      </c>
      <c r="H12" s="30"/>
      <c r="I12" s="30"/>
      <c r="J12" s="30">
        <f t="shared" ref="J12:J14" si="5">I12*D12</f>
        <v>0</v>
      </c>
      <c r="K12" s="30"/>
      <c r="L12" s="30">
        <f t="shared" si="1"/>
        <v>0</v>
      </c>
      <c r="M12" s="27"/>
      <c r="N12" s="11"/>
      <c r="O12" s="182"/>
      <c r="P12" s="60"/>
    </row>
    <row r="13" spans="2:16" s="202" customFormat="1" x14ac:dyDescent="0.35">
      <c r="B13" s="177" t="s">
        <v>299</v>
      </c>
      <c r="C13" s="8"/>
      <c r="D13" s="8">
        <v>1</v>
      </c>
      <c r="E13" s="8" t="s">
        <v>65</v>
      </c>
      <c r="F13" s="30"/>
      <c r="G13" s="30">
        <f t="shared" ref="G13" si="6">F13*D13</f>
        <v>0</v>
      </c>
      <c r="H13" s="30"/>
      <c r="I13" s="30"/>
      <c r="J13" s="30">
        <f t="shared" ref="J13" si="7">I13*D13</f>
        <v>0</v>
      </c>
      <c r="K13" s="30"/>
      <c r="L13" s="30">
        <f t="shared" ref="L13" si="8">SUM(G13+J13)</f>
        <v>0</v>
      </c>
      <c r="M13" s="27"/>
      <c r="N13" s="11"/>
      <c r="O13" s="182"/>
      <c r="P13" s="60"/>
    </row>
    <row r="14" spans="2:16" x14ac:dyDescent="0.35">
      <c r="B14" s="177" t="s">
        <v>147</v>
      </c>
      <c r="C14" s="8"/>
      <c r="D14" s="8">
        <v>2</v>
      </c>
      <c r="E14" s="8" t="s">
        <v>65</v>
      </c>
      <c r="F14" s="23"/>
      <c r="G14" s="30">
        <f t="shared" si="4"/>
        <v>0</v>
      </c>
      <c r="H14" s="23"/>
      <c r="I14" s="23"/>
      <c r="J14" s="30">
        <f t="shared" si="5"/>
        <v>0</v>
      </c>
      <c r="K14" s="23"/>
      <c r="L14" s="30">
        <f t="shared" si="1"/>
        <v>0</v>
      </c>
      <c r="M14" s="27"/>
      <c r="N14" s="11"/>
      <c r="O14" s="182"/>
      <c r="P14" s="60"/>
    </row>
    <row r="15" spans="2:16" x14ac:dyDescent="0.35">
      <c r="B15" s="177" t="s">
        <v>148</v>
      </c>
      <c r="C15" s="8"/>
      <c r="D15" s="8">
        <v>2</v>
      </c>
      <c r="E15" s="8" t="s">
        <v>65</v>
      </c>
      <c r="F15" s="23"/>
      <c r="G15" s="30">
        <f t="shared" ref="G15" si="9">F15*D15</f>
        <v>0</v>
      </c>
      <c r="H15" s="23"/>
      <c r="I15" s="23"/>
      <c r="J15" s="30">
        <f t="shared" ref="J15" si="10">I15*D15</f>
        <v>0</v>
      </c>
      <c r="K15" s="23"/>
      <c r="L15" s="30">
        <f t="shared" si="1"/>
        <v>0</v>
      </c>
      <c r="M15" s="27"/>
      <c r="N15" s="11"/>
      <c r="O15" s="182"/>
      <c r="P15" s="60"/>
    </row>
    <row r="16" spans="2:16" x14ac:dyDescent="0.35">
      <c r="B16" s="177" t="s">
        <v>68</v>
      </c>
      <c r="D16" s="76">
        <v>1</v>
      </c>
      <c r="E16" s="43" t="s">
        <v>65</v>
      </c>
      <c r="F16" s="27"/>
      <c r="G16" s="27">
        <f t="shared" ref="G16" si="11">F16*D16</f>
        <v>0</v>
      </c>
      <c r="I16" s="203"/>
      <c r="J16" s="27">
        <f t="shared" ref="J16" si="12">I16*D16</f>
        <v>0</v>
      </c>
      <c r="K16" s="27"/>
      <c r="L16" s="30">
        <f t="shared" si="1"/>
        <v>0</v>
      </c>
      <c r="M16" s="82"/>
      <c r="N16" s="11"/>
      <c r="O16" s="182"/>
      <c r="P16" s="60"/>
    </row>
    <row r="17" spans="2:16" x14ac:dyDescent="0.35">
      <c r="B17" s="177" t="s">
        <v>132</v>
      </c>
      <c r="D17" s="1">
        <v>3</v>
      </c>
      <c r="E17" s="43" t="s">
        <v>65</v>
      </c>
      <c r="F17" s="194"/>
      <c r="G17" s="27">
        <f t="shared" ref="G17:G20" si="13">F17*D17</f>
        <v>0</v>
      </c>
      <c r="H17" s="194"/>
      <c r="I17" s="204"/>
      <c r="J17" s="27">
        <f t="shared" ref="J17:J20" si="14">I17*D17</f>
        <v>0</v>
      </c>
      <c r="K17" s="194"/>
      <c r="L17" s="30">
        <f t="shared" si="1"/>
        <v>0</v>
      </c>
      <c r="M17" s="195"/>
      <c r="N17" s="11"/>
      <c r="P17" s="60"/>
    </row>
    <row r="18" spans="2:16" x14ac:dyDescent="0.35">
      <c r="B18" s="177" t="s">
        <v>133</v>
      </c>
      <c r="D18" s="43">
        <v>1</v>
      </c>
      <c r="E18" s="43" t="s">
        <v>9</v>
      </c>
      <c r="F18" s="194"/>
      <c r="G18" s="27">
        <f t="shared" si="13"/>
        <v>0</v>
      </c>
      <c r="H18" s="194"/>
      <c r="I18" s="204"/>
      <c r="J18" s="27">
        <f t="shared" si="14"/>
        <v>0</v>
      </c>
      <c r="K18" s="194"/>
      <c r="L18" s="30">
        <f t="shared" si="1"/>
        <v>0</v>
      </c>
      <c r="M18" s="195"/>
      <c r="N18" s="11"/>
      <c r="P18" s="60"/>
    </row>
    <row r="19" spans="2:16" x14ac:dyDescent="0.35">
      <c r="B19" s="177" t="s">
        <v>134</v>
      </c>
      <c r="D19" s="43">
        <v>3</v>
      </c>
      <c r="E19" s="43" t="s">
        <v>9</v>
      </c>
      <c r="F19" s="194"/>
      <c r="G19" s="27">
        <f t="shared" si="13"/>
        <v>0</v>
      </c>
      <c r="H19" s="194"/>
      <c r="I19" s="204"/>
      <c r="J19" s="27">
        <f t="shared" si="14"/>
        <v>0</v>
      </c>
      <c r="K19" s="194"/>
      <c r="L19" s="30">
        <f t="shared" si="1"/>
        <v>0</v>
      </c>
      <c r="M19" s="195"/>
      <c r="N19" s="11"/>
      <c r="P19" s="60"/>
    </row>
    <row r="20" spans="2:16" x14ac:dyDescent="0.35">
      <c r="B20" s="177" t="s">
        <v>135</v>
      </c>
      <c r="D20" s="76">
        <v>1</v>
      </c>
      <c r="E20" s="43" t="s">
        <v>65</v>
      </c>
      <c r="F20" s="27"/>
      <c r="G20" s="27">
        <f t="shared" si="13"/>
        <v>0</v>
      </c>
      <c r="I20" s="203"/>
      <c r="J20" s="27">
        <f t="shared" si="14"/>
        <v>0</v>
      </c>
      <c r="K20" s="27"/>
      <c r="L20" s="30">
        <f t="shared" si="1"/>
        <v>0</v>
      </c>
      <c r="M20" s="82"/>
      <c r="N20" s="11"/>
      <c r="O20" s="182"/>
      <c r="P20" s="60"/>
    </row>
    <row r="21" spans="2:16" x14ac:dyDescent="0.35">
      <c r="B21" s="177" t="s">
        <v>137</v>
      </c>
      <c r="D21" s="76">
        <v>1</v>
      </c>
      <c r="E21" s="43" t="s">
        <v>65</v>
      </c>
      <c r="F21" s="27"/>
      <c r="G21" s="27">
        <f>F21*D21</f>
        <v>0</v>
      </c>
      <c r="I21" s="203"/>
      <c r="J21" s="27">
        <f>I21*D21</f>
        <v>0</v>
      </c>
      <c r="K21" s="27"/>
      <c r="L21" s="30">
        <f t="shared" si="1"/>
        <v>0</v>
      </c>
      <c r="M21" s="82"/>
      <c r="N21" s="11"/>
      <c r="O21" s="182"/>
      <c r="P21" s="60"/>
    </row>
    <row r="22" spans="2:16" x14ac:dyDescent="0.35">
      <c r="B22" s="177" t="s">
        <v>136</v>
      </c>
      <c r="D22" s="76">
        <v>1</v>
      </c>
      <c r="E22" s="43" t="s">
        <v>65</v>
      </c>
      <c r="F22" s="27"/>
      <c r="G22" s="27">
        <f>F22*D22</f>
        <v>0</v>
      </c>
      <c r="I22" s="203"/>
      <c r="J22" s="27">
        <f>I22*D22</f>
        <v>0</v>
      </c>
      <c r="K22" s="27"/>
      <c r="L22" s="30">
        <f t="shared" si="1"/>
        <v>0</v>
      </c>
      <c r="M22" s="82"/>
      <c r="N22" s="11"/>
      <c r="O22" s="182"/>
      <c r="P22" s="60"/>
    </row>
    <row r="23" spans="2:16" x14ac:dyDescent="0.35">
      <c r="B23" s="177" t="s">
        <v>142</v>
      </c>
      <c r="D23" s="76">
        <v>1</v>
      </c>
      <c r="E23" s="43" t="s">
        <v>65</v>
      </c>
      <c r="F23" s="27"/>
      <c r="G23" s="27">
        <f>F23*D23</f>
        <v>0</v>
      </c>
      <c r="I23" s="203"/>
      <c r="J23" s="27">
        <f>I23*D23</f>
        <v>0</v>
      </c>
      <c r="K23" s="27"/>
      <c r="L23" s="30">
        <f t="shared" si="1"/>
        <v>0</v>
      </c>
      <c r="M23" s="82"/>
      <c r="N23" s="11"/>
      <c r="O23" s="182"/>
      <c r="P23" s="60"/>
    </row>
    <row r="24" spans="2:16" x14ac:dyDescent="0.35">
      <c r="B24" s="177" t="s">
        <v>98</v>
      </c>
      <c r="D24" s="76">
        <v>2</v>
      </c>
      <c r="E24" s="43" t="s">
        <v>65</v>
      </c>
      <c r="F24" s="27"/>
      <c r="G24" s="27">
        <f>F24*D24</f>
        <v>0</v>
      </c>
      <c r="I24" s="203"/>
      <c r="J24" s="27">
        <f>I24*D24</f>
        <v>0</v>
      </c>
      <c r="K24" s="27"/>
      <c r="L24" s="30">
        <f t="shared" si="1"/>
        <v>0</v>
      </c>
      <c r="M24" s="82"/>
      <c r="N24" s="11"/>
      <c r="O24" s="182"/>
      <c r="P24" s="60"/>
    </row>
    <row r="25" spans="2:16" x14ac:dyDescent="0.35">
      <c r="B25" s="177" t="s">
        <v>139</v>
      </c>
      <c r="D25" s="76">
        <v>2</v>
      </c>
      <c r="E25" s="43" t="s">
        <v>65</v>
      </c>
      <c r="F25" s="27"/>
      <c r="G25" s="27">
        <f t="shared" ref="G25:G26" si="15">F25*D25</f>
        <v>0</v>
      </c>
      <c r="I25" s="203"/>
      <c r="J25" s="27">
        <f t="shared" ref="J25:J26" si="16">I25*D25</f>
        <v>0</v>
      </c>
      <c r="K25" s="27"/>
      <c r="L25" s="30">
        <f t="shared" si="1"/>
        <v>0</v>
      </c>
      <c r="M25" s="82"/>
      <c r="N25" s="11"/>
      <c r="O25" s="182"/>
      <c r="P25" s="60"/>
    </row>
    <row r="26" spans="2:16" x14ac:dyDescent="0.35">
      <c r="B26" s="177" t="s">
        <v>99</v>
      </c>
      <c r="D26" s="76">
        <v>4</v>
      </c>
      <c r="E26" s="43" t="s">
        <v>65</v>
      </c>
      <c r="F26" s="27"/>
      <c r="G26" s="27">
        <f t="shared" si="15"/>
        <v>0</v>
      </c>
      <c r="I26" s="203"/>
      <c r="J26" s="27">
        <f t="shared" si="16"/>
        <v>0</v>
      </c>
      <c r="K26" s="27"/>
      <c r="L26" s="30">
        <f t="shared" si="1"/>
        <v>0</v>
      </c>
      <c r="M26" s="82"/>
      <c r="N26" s="11"/>
      <c r="O26" s="182"/>
      <c r="P26" s="60"/>
    </row>
    <row r="27" spans="2:16" x14ac:dyDescent="0.35">
      <c r="B27" s="177" t="s">
        <v>141</v>
      </c>
      <c r="D27" s="76">
        <v>1</v>
      </c>
      <c r="E27" s="43" t="s">
        <v>65</v>
      </c>
      <c r="F27" s="27"/>
      <c r="G27" s="27">
        <f t="shared" ref="G27" si="17">F27*D27</f>
        <v>0</v>
      </c>
      <c r="I27" s="203"/>
      <c r="J27" s="27">
        <f t="shared" ref="J27" si="18">I27*D27</f>
        <v>0</v>
      </c>
      <c r="K27" s="27"/>
      <c r="L27" s="30">
        <f t="shared" si="1"/>
        <v>0</v>
      </c>
      <c r="M27" s="82"/>
      <c r="N27" s="11"/>
      <c r="O27" s="182"/>
      <c r="P27" s="60"/>
    </row>
    <row r="28" spans="2:16" x14ac:dyDescent="0.35">
      <c r="B28" s="177" t="s">
        <v>138</v>
      </c>
      <c r="D28" s="76">
        <v>2</v>
      </c>
      <c r="E28" s="43" t="s">
        <v>65</v>
      </c>
      <c r="F28" s="27"/>
      <c r="G28" s="27">
        <f t="shared" ref="G28" si="19">F28*D28</f>
        <v>0</v>
      </c>
      <c r="I28" s="203"/>
      <c r="J28" s="27">
        <f t="shared" ref="J28" si="20">I28*D28</f>
        <v>0</v>
      </c>
      <c r="K28" s="27"/>
      <c r="L28" s="30">
        <f t="shared" si="1"/>
        <v>0</v>
      </c>
      <c r="M28" s="82"/>
      <c r="N28" s="11"/>
      <c r="O28" s="65"/>
      <c r="P28" s="60"/>
    </row>
    <row r="29" spans="2:16" ht="15" customHeight="1" x14ac:dyDescent="0.35">
      <c r="B29" s="196" t="s">
        <v>140</v>
      </c>
      <c r="D29" s="43">
        <v>1</v>
      </c>
      <c r="E29" s="43" t="s">
        <v>65</v>
      </c>
      <c r="F29" s="27"/>
      <c r="G29" s="27">
        <f t="shared" ref="G29:G34" si="21">F29*D29</f>
        <v>0</v>
      </c>
      <c r="H29" s="22"/>
      <c r="I29" s="30"/>
      <c r="J29" s="27">
        <f t="shared" ref="J29:J34" si="22">I29*D29</f>
        <v>0</v>
      </c>
      <c r="K29" s="22"/>
      <c r="L29" s="30">
        <f t="shared" si="1"/>
        <v>0</v>
      </c>
      <c r="N29" s="11"/>
      <c r="O29" s="11"/>
      <c r="P29" s="60"/>
    </row>
    <row r="30" spans="2:16" x14ac:dyDescent="0.35">
      <c r="B30" s="177" t="s">
        <v>100</v>
      </c>
      <c r="D30" s="76">
        <v>1</v>
      </c>
      <c r="E30" s="43" t="s">
        <v>65</v>
      </c>
      <c r="F30" s="27"/>
      <c r="G30" s="27">
        <f t="shared" si="21"/>
        <v>0</v>
      </c>
      <c r="I30" s="203"/>
      <c r="J30" s="27">
        <f t="shared" si="22"/>
        <v>0</v>
      </c>
      <c r="K30" s="27"/>
      <c r="L30" s="30">
        <f t="shared" si="1"/>
        <v>0</v>
      </c>
      <c r="M30" s="82"/>
      <c r="N30" s="11"/>
      <c r="O30" s="182"/>
      <c r="P30" s="60"/>
    </row>
    <row r="31" spans="2:16" s="202" customFormat="1" ht="15" customHeight="1" x14ac:dyDescent="0.35">
      <c r="B31" s="205" t="s">
        <v>149</v>
      </c>
      <c r="D31" s="202">
        <v>1</v>
      </c>
      <c r="E31" s="202" t="s">
        <v>65</v>
      </c>
      <c r="F31" s="27"/>
      <c r="G31" s="27">
        <f t="shared" ref="G31:G32" si="23">F31*D31</f>
        <v>0</v>
      </c>
      <c r="H31" s="22"/>
      <c r="I31" s="30"/>
      <c r="J31" s="27">
        <f t="shared" ref="J31:J32" si="24">I31*D31</f>
        <v>0</v>
      </c>
      <c r="K31" s="22"/>
      <c r="L31" s="30">
        <f t="shared" si="1"/>
        <v>0</v>
      </c>
      <c r="M31" s="74"/>
      <c r="N31" s="11"/>
      <c r="O31" s="11"/>
      <c r="P31" s="60"/>
    </row>
    <row r="32" spans="2:16" s="202" customFormat="1" x14ac:dyDescent="0.35">
      <c r="B32" s="177" t="s">
        <v>101</v>
      </c>
      <c r="D32" s="76">
        <v>0.5</v>
      </c>
      <c r="E32" s="202" t="s">
        <v>66</v>
      </c>
      <c r="F32" s="34"/>
      <c r="G32" s="27">
        <f t="shared" si="23"/>
        <v>0</v>
      </c>
      <c r="H32" s="27"/>
      <c r="I32" s="203"/>
      <c r="J32" s="27">
        <f t="shared" si="24"/>
        <v>0</v>
      </c>
      <c r="K32" s="27"/>
      <c r="L32" s="30">
        <f t="shared" si="1"/>
        <v>0</v>
      </c>
      <c r="M32" s="74"/>
      <c r="N32" s="11"/>
      <c r="O32" s="182"/>
      <c r="P32" s="60"/>
    </row>
    <row r="33" spans="2:16" x14ac:dyDescent="0.35">
      <c r="B33" s="177" t="s">
        <v>102</v>
      </c>
      <c r="D33" s="76">
        <v>1</v>
      </c>
      <c r="E33" s="43" t="s">
        <v>65</v>
      </c>
      <c r="F33" s="27"/>
      <c r="G33" s="27">
        <f t="shared" si="21"/>
        <v>0</v>
      </c>
      <c r="I33" s="203"/>
      <c r="J33" s="27">
        <f t="shared" si="22"/>
        <v>0</v>
      </c>
      <c r="K33" s="27"/>
      <c r="L33" s="30">
        <f t="shared" si="1"/>
        <v>0</v>
      </c>
      <c r="N33" s="11"/>
      <c r="O33" s="182"/>
      <c r="P33" s="60"/>
    </row>
    <row r="34" spans="2:16" x14ac:dyDescent="0.35">
      <c r="B34" s="177" t="s">
        <v>103</v>
      </c>
      <c r="D34" s="76">
        <v>1</v>
      </c>
      <c r="E34" s="43" t="s">
        <v>69</v>
      </c>
      <c r="F34" s="27"/>
      <c r="G34" s="27">
        <f t="shared" si="21"/>
        <v>0</v>
      </c>
      <c r="I34" s="203"/>
      <c r="J34" s="27">
        <f t="shared" si="22"/>
        <v>0</v>
      </c>
      <c r="K34" s="27"/>
      <c r="L34" s="30">
        <f t="shared" si="1"/>
        <v>0</v>
      </c>
      <c r="N34" s="11"/>
      <c r="O34" s="182"/>
      <c r="P34" s="60"/>
    </row>
    <row r="35" spans="2:16" x14ac:dyDescent="0.35">
      <c r="B35" s="178" t="s">
        <v>19</v>
      </c>
      <c r="C35" s="13"/>
      <c r="D35" s="84">
        <v>5</v>
      </c>
      <c r="E35" s="85" t="s">
        <v>20</v>
      </c>
      <c r="F35" s="28"/>
      <c r="G35" s="26"/>
      <c r="H35" s="28"/>
      <c r="I35" s="60"/>
      <c r="J35" s="26">
        <f>SUM(J10:J34)</f>
        <v>0</v>
      </c>
      <c r="K35" s="51"/>
      <c r="L35" s="27">
        <f>J35/100*D35</f>
        <v>0</v>
      </c>
      <c r="M35" s="86"/>
      <c r="N35" s="179"/>
      <c r="O35" s="176"/>
      <c r="P35" s="60"/>
    </row>
    <row r="36" spans="2:16" x14ac:dyDescent="0.35">
      <c r="B36" s="87" t="s">
        <v>150</v>
      </c>
      <c r="C36" s="88"/>
      <c r="D36" s="89"/>
      <c r="E36" s="88"/>
      <c r="F36" s="90"/>
      <c r="G36" s="91"/>
      <c r="H36" s="91"/>
      <c r="I36" s="90"/>
      <c r="J36" s="91"/>
      <c r="K36" s="92"/>
      <c r="L36" s="91"/>
      <c r="M36" s="77">
        <f>SUM(L10:L35)</f>
        <v>0</v>
      </c>
      <c r="N36" s="11"/>
      <c r="O36" s="182"/>
      <c r="P36" s="60"/>
    </row>
    <row r="37" spans="2:16" x14ac:dyDescent="0.35">
      <c r="B37" s="197"/>
      <c r="C37" s="16"/>
      <c r="D37" s="198"/>
      <c r="E37" s="16"/>
      <c r="F37" s="199"/>
      <c r="G37" s="42"/>
      <c r="H37" s="42"/>
      <c r="I37" s="199"/>
      <c r="J37" s="42"/>
      <c r="K37" s="200"/>
      <c r="L37" s="42"/>
      <c r="M37" s="201"/>
      <c r="N37" s="11"/>
      <c r="O37" s="182"/>
      <c r="P37" s="60"/>
    </row>
    <row r="38" spans="2:16" s="202" customFormat="1" x14ac:dyDescent="0.35">
      <c r="B38" s="10" t="s">
        <v>270</v>
      </c>
      <c r="D38" s="76"/>
      <c r="F38" s="34"/>
      <c r="G38" s="27"/>
      <c r="H38" s="27"/>
      <c r="I38" s="34"/>
      <c r="J38" s="27"/>
      <c r="K38" s="60"/>
      <c r="L38" s="27"/>
      <c r="M38" s="74"/>
      <c r="N38" s="11"/>
      <c r="P38" s="60"/>
    </row>
    <row r="39" spans="2:16" s="202" customFormat="1" x14ac:dyDescent="0.35">
      <c r="B39" s="230" t="s">
        <v>271</v>
      </c>
      <c r="D39" s="76"/>
      <c r="F39" s="34"/>
      <c r="G39" s="27"/>
      <c r="H39" s="27"/>
      <c r="I39" s="34"/>
      <c r="J39" s="27"/>
      <c r="K39" s="60"/>
      <c r="L39" s="27"/>
      <c r="M39" s="74"/>
      <c r="N39" s="11"/>
      <c r="P39" s="60"/>
    </row>
    <row r="40" spans="2:16" s="202" customFormat="1" ht="43.5" x14ac:dyDescent="0.35">
      <c r="B40" s="229" t="s">
        <v>298</v>
      </c>
      <c r="D40" s="76">
        <v>1</v>
      </c>
      <c r="E40" s="202" t="s">
        <v>65</v>
      </c>
      <c r="F40" s="34"/>
      <c r="G40" s="27"/>
      <c r="H40" s="27"/>
      <c r="I40" s="34"/>
      <c r="J40" s="27">
        <f t="shared" ref="J40:J44" si="25">I40*D40</f>
        <v>0</v>
      </c>
      <c r="K40" s="60"/>
      <c r="L40" s="30">
        <f t="shared" ref="L40:L44" si="26">SUM(G40+J40)</f>
        <v>0</v>
      </c>
      <c r="M40" s="74"/>
      <c r="N40" s="11"/>
      <c r="P40" s="60"/>
    </row>
    <row r="41" spans="2:16" s="202" customFormat="1" x14ac:dyDescent="0.35">
      <c r="B41" s="196" t="s">
        <v>275</v>
      </c>
      <c r="D41" s="76">
        <v>1</v>
      </c>
      <c r="E41" s="202" t="s">
        <v>65</v>
      </c>
      <c r="F41" s="34"/>
      <c r="G41" s="27"/>
      <c r="H41" s="27"/>
      <c r="I41" s="34"/>
      <c r="J41" s="27">
        <f t="shared" si="25"/>
        <v>0</v>
      </c>
      <c r="K41" s="60"/>
      <c r="L41" s="30">
        <f t="shared" si="26"/>
        <v>0</v>
      </c>
      <c r="M41" s="74"/>
      <c r="N41" s="11"/>
      <c r="P41" s="60"/>
    </row>
    <row r="42" spans="2:16" s="202" customFormat="1" x14ac:dyDescent="0.35">
      <c r="B42" s="196" t="s">
        <v>272</v>
      </c>
      <c r="D42" s="76">
        <v>1</v>
      </c>
      <c r="E42" s="202" t="s">
        <v>65</v>
      </c>
      <c r="F42" s="34"/>
      <c r="G42" s="27">
        <f t="shared" ref="G42:G44" si="27">F42*D42</f>
        <v>0</v>
      </c>
      <c r="H42" s="27"/>
      <c r="I42" s="34"/>
      <c r="J42" s="27">
        <f t="shared" si="25"/>
        <v>0</v>
      </c>
      <c r="K42" s="60"/>
      <c r="L42" s="30">
        <f t="shared" si="26"/>
        <v>0</v>
      </c>
      <c r="M42" s="74"/>
      <c r="N42" s="11"/>
      <c r="P42" s="60"/>
    </row>
    <row r="43" spans="2:16" s="202" customFormat="1" x14ac:dyDescent="0.35">
      <c r="B43" s="196" t="s">
        <v>273</v>
      </c>
      <c r="D43" s="76">
        <v>1</v>
      </c>
      <c r="E43" s="202" t="s">
        <v>65</v>
      </c>
      <c r="F43" s="34"/>
      <c r="G43" s="27">
        <f t="shared" si="27"/>
        <v>0</v>
      </c>
      <c r="H43" s="27"/>
      <c r="I43" s="34"/>
      <c r="J43" s="27">
        <f t="shared" si="25"/>
        <v>0</v>
      </c>
      <c r="K43" s="60"/>
      <c r="L43" s="30">
        <f t="shared" si="26"/>
        <v>0</v>
      </c>
      <c r="M43" s="74"/>
      <c r="N43" s="11"/>
      <c r="P43" s="60"/>
    </row>
    <row r="44" spans="2:16" s="202" customFormat="1" ht="29" x14ac:dyDescent="0.35">
      <c r="B44" s="229" t="s">
        <v>274</v>
      </c>
      <c r="D44" s="76">
        <v>1</v>
      </c>
      <c r="E44" s="202" t="s">
        <v>65</v>
      </c>
      <c r="F44" s="34"/>
      <c r="G44" s="27">
        <f t="shared" si="27"/>
        <v>0</v>
      </c>
      <c r="H44" s="27"/>
      <c r="I44" s="34"/>
      <c r="J44" s="27">
        <f t="shared" si="25"/>
        <v>0</v>
      </c>
      <c r="K44" s="60"/>
      <c r="L44" s="30">
        <f t="shared" si="26"/>
        <v>0</v>
      </c>
      <c r="M44" s="74"/>
      <c r="N44" s="11"/>
      <c r="P44" s="60"/>
    </row>
    <row r="45" spans="2:16" s="202" customFormat="1" x14ac:dyDescent="0.35">
      <c r="B45" s="87" t="s">
        <v>3</v>
      </c>
      <c r="C45" s="88"/>
      <c r="D45" s="89"/>
      <c r="E45" s="88"/>
      <c r="F45" s="90"/>
      <c r="G45" s="91"/>
      <c r="H45" s="91"/>
      <c r="I45" s="90"/>
      <c r="J45" s="91"/>
      <c r="K45" s="92"/>
      <c r="L45" s="91"/>
      <c r="M45" s="77">
        <f>SUM(L40:L44)</f>
        <v>0</v>
      </c>
      <c r="N45" s="11"/>
      <c r="P45" s="60"/>
    </row>
    <row r="46" spans="2:16" s="202" customFormat="1" x14ac:dyDescent="0.35">
      <c r="B46" s="197"/>
      <c r="C46" s="16"/>
      <c r="D46" s="198"/>
      <c r="E46" s="16"/>
      <c r="F46" s="199"/>
      <c r="G46" s="42"/>
      <c r="H46" s="42"/>
      <c r="I46" s="199"/>
      <c r="J46" s="42"/>
      <c r="K46" s="200"/>
      <c r="L46" s="42"/>
      <c r="M46" s="201"/>
      <c r="N46" s="11"/>
      <c r="P46" s="60"/>
    </row>
    <row r="47" spans="2:16" s="202" customFormat="1" x14ac:dyDescent="0.35">
      <c r="B47" s="197"/>
      <c r="C47" s="16"/>
      <c r="D47" s="198"/>
      <c r="E47" s="16"/>
      <c r="F47" s="199"/>
      <c r="G47" s="42"/>
      <c r="H47" s="42"/>
      <c r="I47" s="199"/>
      <c r="J47" s="42"/>
      <c r="K47" s="200"/>
      <c r="L47" s="42"/>
      <c r="M47" s="201"/>
      <c r="N47" s="11"/>
      <c r="O47" s="182"/>
      <c r="P47" s="60"/>
    </row>
    <row r="48" spans="2:16" s="202" customFormat="1" x14ac:dyDescent="0.35">
      <c r="B48" s="10" t="s">
        <v>152</v>
      </c>
      <c r="C48" s="16"/>
      <c r="D48" s="251"/>
      <c r="E48" s="12"/>
      <c r="F48" s="252"/>
      <c r="G48" s="253"/>
      <c r="H48" s="253"/>
      <c r="I48" s="252"/>
      <c r="J48" s="42"/>
      <c r="K48" s="200"/>
      <c r="L48" s="42"/>
      <c r="M48" s="201"/>
      <c r="N48" s="11"/>
      <c r="O48" s="182"/>
      <c r="P48" s="60"/>
    </row>
    <row r="49" spans="2:16" s="202" customFormat="1" x14ac:dyDescent="0.35">
      <c r="B49" s="177" t="s">
        <v>154</v>
      </c>
      <c r="C49" s="8"/>
      <c r="D49" s="8">
        <v>5</v>
      </c>
      <c r="E49" s="8" t="s">
        <v>145</v>
      </c>
      <c r="F49" s="30"/>
      <c r="G49" s="30">
        <f t="shared" ref="G49:G52" si="28">F49*D49</f>
        <v>0</v>
      </c>
      <c r="H49" s="30"/>
      <c r="I49" s="30"/>
      <c r="J49" s="30"/>
      <c r="K49" s="30"/>
      <c r="L49" s="27">
        <f t="shared" ref="L49:L52" si="29">SUM(G49+J49)</f>
        <v>0</v>
      </c>
      <c r="M49" s="27"/>
      <c r="N49" s="11"/>
      <c r="O49" s="182"/>
      <c r="P49" s="60"/>
    </row>
    <row r="50" spans="2:16" s="202" customFormat="1" x14ac:dyDescent="0.35">
      <c r="B50" s="177" t="s">
        <v>155</v>
      </c>
      <c r="C50" s="8"/>
      <c r="D50" s="8">
        <v>1</v>
      </c>
      <c r="E50" s="8" t="s">
        <v>69</v>
      </c>
      <c r="F50" s="30"/>
      <c r="G50" s="30">
        <f t="shared" si="28"/>
        <v>0</v>
      </c>
      <c r="H50" s="30"/>
      <c r="I50" s="30"/>
      <c r="J50" s="27">
        <f t="shared" ref="J50:J52" si="30">I50*D50</f>
        <v>0</v>
      </c>
      <c r="K50" s="30"/>
      <c r="L50" s="27">
        <f t="shared" si="29"/>
        <v>0</v>
      </c>
      <c r="M50" s="27"/>
      <c r="N50" s="11"/>
      <c r="O50" s="182"/>
      <c r="P50" s="60"/>
    </row>
    <row r="51" spans="2:16" s="202" customFormat="1" x14ac:dyDescent="0.35">
      <c r="B51" s="177" t="s">
        <v>139</v>
      </c>
      <c r="D51" s="254">
        <v>2</v>
      </c>
      <c r="E51" s="8" t="s">
        <v>65</v>
      </c>
      <c r="F51" s="30"/>
      <c r="G51" s="30">
        <f t="shared" si="28"/>
        <v>0</v>
      </c>
      <c r="H51" s="30"/>
      <c r="I51" s="203"/>
      <c r="J51" s="27">
        <f t="shared" si="30"/>
        <v>0</v>
      </c>
      <c r="K51" s="27"/>
      <c r="L51" s="27">
        <f t="shared" si="29"/>
        <v>0</v>
      </c>
      <c r="M51" s="82"/>
      <c r="N51" s="11"/>
      <c r="O51" s="182"/>
      <c r="P51" s="60"/>
    </row>
    <row r="52" spans="2:16" s="202" customFormat="1" x14ac:dyDescent="0.35">
      <c r="B52" s="177" t="s">
        <v>99</v>
      </c>
      <c r="D52" s="254">
        <v>4</v>
      </c>
      <c r="E52" s="8" t="s">
        <v>65</v>
      </c>
      <c r="F52" s="30"/>
      <c r="G52" s="30">
        <f t="shared" si="28"/>
        <v>0</v>
      </c>
      <c r="H52" s="30"/>
      <c r="I52" s="203"/>
      <c r="J52" s="27">
        <f t="shared" si="30"/>
        <v>0</v>
      </c>
      <c r="K52" s="27"/>
      <c r="L52" s="27">
        <f t="shared" si="29"/>
        <v>0</v>
      </c>
      <c r="M52" s="82"/>
      <c r="N52" s="11"/>
      <c r="O52" s="182"/>
      <c r="P52" s="60"/>
    </row>
    <row r="53" spans="2:16" s="202" customFormat="1" x14ac:dyDescent="0.35">
      <c r="B53" s="177" t="s">
        <v>141</v>
      </c>
      <c r="D53" s="76">
        <v>3</v>
      </c>
      <c r="E53" s="202" t="s">
        <v>65</v>
      </c>
      <c r="F53" s="27"/>
      <c r="G53" s="27">
        <f>F53*D53</f>
        <v>0</v>
      </c>
      <c r="H53" s="27"/>
      <c r="I53" s="203"/>
      <c r="J53" s="27">
        <f>I53*D53</f>
        <v>0</v>
      </c>
      <c r="K53" s="27"/>
      <c r="L53" s="27">
        <f>SUM(G53+J53)</f>
        <v>0</v>
      </c>
      <c r="M53" s="82"/>
      <c r="N53" s="11"/>
      <c r="O53" s="182"/>
      <c r="P53" s="60"/>
    </row>
    <row r="54" spans="2:16" s="202" customFormat="1" ht="15" customHeight="1" x14ac:dyDescent="0.35">
      <c r="B54" s="196" t="s">
        <v>140</v>
      </c>
      <c r="D54" s="202">
        <v>1</v>
      </c>
      <c r="E54" s="202" t="s">
        <v>65</v>
      </c>
      <c r="F54" s="27"/>
      <c r="G54" s="27">
        <f t="shared" ref="G54:G56" si="31">F54*D54</f>
        <v>0</v>
      </c>
      <c r="H54" s="22"/>
      <c r="I54" s="30"/>
      <c r="J54" s="27">
        <f t="shared" ref="J54:J56" si="32">I54*D54</f>
        <v>0</v>
      </c>
      <c r="K54" s="22"/>
      <c r="L54" s="27">
        <f t="shared" ref="L54:L56" si="33">SUM(G54+J54)</f>
        <v>0</v>
      </c>
      <c r="M54" s="74"/>
      <c r="N54" s="11"/>
      <c r="O54" s="11"/>
      <c r="P54" s="60"/>
    </row>
    <row r="55" spans="2:16" s="202" customFormat="1" x14ac:dyDescent="0.35">
      <c r="B55" s="177" t="s">
        <v>101</v>
      </c>
      <c r="D55" s="76">
        <v>0.5</v>
      </c>
      <c r="E55" s="202" t="s">
        <v>66</v>
      </c>
      <c r="F55" s="34"/>
      <c r="G55" s="27">
        <f t="shared" si="31"/>
        <v>0</v>
      </c>
      <c r="H55" s="27"/>
      <c r="I55" s="203"/>
      <c r="J55" s="27">
        <f t="shared" si="32"/>
        <v>0</v>
      </c>
      <c r="K55" s="27"/>
      <c r="L55" s="27">
        <f t="shared" si="33"/>
        <v>0</v>
      </c>
      <c r="M55" s="74"/>
      <c r="N55" s="11"/>
      <c r="O55" s="182"/>
      <c r="P55" s="60"/>
    </row>
    <row r="56" spans="2:16" s="202" customFormat="1" x14ac:dyDescent="0.35">
      <c r="B56" s="177" t="s">
        <v>103</v>
      </c>
      <c r="D56" s="76">
        <v>1</v>
      </c>
      <c r="E56" s="202" t="s">
        <v>69</v>
      </c>
      <c r="F56" s="27"/>
      <c r="G56" s="27">
        <f t="shared" si="31"/>
        <v>0</v>
      </c>
      <c r="H56" s="27"/>
      <c r="I56" s="203"/>
      <c r="J56" s="27">
        <f t="shared" si="32"/>
        <v>0</v>
      </c>
      <c r="K56" s="27"/>
      <c r="L56" s="27">
        <f t="shared" si="33"/>
        <v>0</v>
      </c>
      <c r="M56" s="74"/>
      <c r="N56" s="11"/>
      <c r="O56" s="182"/>
      <c r="P56" s="60"/>
    </row>
    <row r="57" spans="2:16" s="202" customFormat="1" x14ac:dyDescent="0.35">
      <c r="B57" s="178" t="s">
        <v>19</v>
      </c>
      <c r="C57" s="13"/>
      <c r="D57" s="84">
        <v>5</v>
      </c>
      <c r="E57" s="85" t="s">
        <v>20</v>
      </c>
      <c r="F57" s="28"/>
      <c r="G57" s="26"/>
      <c r="H57" s="28"/>
      <c r="I57" s="60"/>
      <c r="J57" s="26">
        <f>SUM(J49:J56)</f>
        <v>0</v>
      </c>
      <c r="K57" s="51"/>
      <c r="L57" s="27">
        <f>J57/100*D57</f>
        <v>0</v>
      </c>
      <c r="M57" s="86"/>
      <c r="N57" s="179"/>
      <c r="O57" s="176"/>
      <c r="P57" s="60"/>
    </row>
    <row r="58" spans="2:16" s="202" customFormat="1" x14ac:dyDescent="0.35">
      <c r="B58" s="87" t="s">
        <v>156</v>
      </c>
      <c r="C58" s="88"/>
      <c r="D58" s="89"/>
      <c r="E58" s="88"/>
      <c r="F58" s="90"/>
      <c r="G58" s="91"/>
      <c r="H58" s="91"/>
      <c r="I58" s="90"/>
      <c r="J58" s="91"/>
      <c r="K58" s="92"/>
      <c r="L58" s="91"/>
      <c r="M58" s="77">
        <f>SUM(L49:L57)</f>
        <v>0</v>
      </c>
      <c r="N58" s="11"/>
      <c r="O58" s="182"/>
      <c r="P58" s="60"/>
    </row>
    <row r="59" spans="2:16" s="202" customFormat="1" x14ac:dyDescent="0.35">
      <c r="B59" s="197"/>
      <c r="C59" s="16"/>
      <c r="D59" s="198"/>
      <c r="E59" s="16"/>
      <c r="F59" s="199"/>
      <c r="G59" s="42"/>
      <c r="H59" s="42"/>
      <c r="I59" s="199"/>
      <c r="J59" s="42"/>
      <c r="K59" s="200"/>
      <c r="L59" s="42"/>
      <c r="M59" s="201"/>
      <c r="N59" s="11"/>
      <c r="O59" s="182"/>
      <c r="P59" s="60"/>
    </row>
    <row r="60" spans="2:16" x14ac:dyDescent="0.35">
      <c r="B60" s="81"/>
      <c r="G60" s="26"/>
      <c r="J60" s="26"/>
      <c r="N60" s="11"/>
      <c r="O60" s="182"/>
      <c r="P60" s="60"/>
    </row>
    <row r="61" spans="2:16" x14ac:dyDescent="0.35">
      <c r="B61" s="10" t="s">
        <v>161</v>
      </c>
      <c r="G61" s="26"/>
      <c r="J61" s="26"/>
      <c r="N61" s="11"/>
      <c r="O61" s="182"/>
      <c r="P61" s="60"/>
    </row>
    <row r="62" spans="2:16" s="202" customFormat="1" x14ac:dyDescent="0.35">
      <c r="B62" s="177" t="s">
        <v>151</v>
      </c>
      <c r="D62" s="76">
        <v>1</v>
      </c>
      <c r="E62" s="202" t="s">
        <v>65</v>
      </c>
      <c r="F62" s="27"/>
      <c r="G62" s="27">
        <f t="shared" ref="G62:G63" si="34">F62*D62</f>
        <v>0</v>
      </c>
      <c r="H62" s="27"/>
      <c r="I62" s="203"/>
      <c r="J62" s="27">
        <f t="shared" ref="J62:J63" si="35">I62*D62</f>
        <v>0</v>
      </c>
      <c r="K62" s="27"/>
      <c r="L62" s="27">
        <f t="shared" ref="L62:L63" si="36">SUM(G62+J62)</f>
        <v>0</v>
      </c>
      <c r="M62" s="82"/>
      <c r="N62" s="11"/>
      <c r="O62" s="182"/>
      <c r="P62" s="60"/>
    </row>
    <row r="63" spans="2:16" s="202" customFormat="1" x14ac:dyDescent="0.35">
      <c r="B63" s="177" t="s">
        <v>157</v>
      </c>
      <c r="D63" s="76">
        <v>1</v>
      </c>
      <c r="E63" s="202" t="s">
        <v>65</v>
      </c>
      <c r="F63" s="27"/>
      <c r="G63" s="27">
        <f t="shared" si="34"/>
        <v>0</v>
      </c>
      <c r="H63" s="27"/>
      <c r="I63" s="203"/>
      <c r="J63" s="27">
        <f t="shared" si="35"/>
        <v>0</v>
      </c>
      <c r="K63" s="27"/>
      <c r="L63" s="27">
        <f t="shared" si="36"/>
        <v>0</v>
      </c>
      <c r="M63" s="82"/>
      <c r="N63" s="11"/>
      <c r="O63" s="182"/>
      <c r="P63" s="60"/>
    </row>
    <row r="64" spans="2:16" x14ac:dyDescent="0.35">
      <c r="B64" s="177" t="s">
        <v>106</v>
      </c>
      <c r="D64" s="76">
        <v>1</v>
      </c>
      <c r="E64" s="43" t="s">
        <v>65</v>
      </c>
      <c r="F64" s="27"/>
      <c r="G64" s="27">
        <f t="shared" ref="G64" si="37">F64*D64</f>
        <v>0</v>
      </c>
      <c r="I64" s="203"/>
      <c r="J64" s="27">
        <f t="shared" ref="J64" si="38">I64*D64</f>
        <v>0</v>
      </c>
      <c r="K64" s="27"/>
      <c r="L64" s="27">
        <f>SUM(G64+J64)</f>
        <v>0</v>
      </c>
      <c r="M64" s="82"/>
      <c r="N64" s="11"/>
      <c r="O64" s="182"/>
      <c r="P64" s="60"/>
    </row>
    <row r="65" spans="2:16" x14ac:dyDescent="0.35">
      <c r="B65" s="177" t="s">
        <v>105</v>
      </c>
      <c r="D65" s="76">
        <v>1</v>
      </c>
      <c r="E65" s="43" t="s">
        <v>65</v>
      </c>
      <c r="F65" s="27"/>
      <c r="G65" s="27">
        <f>F65*D65</f>
        <v>0</v>
      </c>
      <c r="I65" s="203"/>
      <c r="J65" s="27">
        <f>I65*D65</f>
        <v>0</v>
      </c>
      <c r="K65" s="27"/>
      <c r="L65" s="27">
        <f>SUM(G65+J65)</f>
        <v>0</v>
      </c>
      <c r="M65" s="82"/>
      <c r="N65" s="11"/>
      <c r="O65" s="182"/>
      <c r="P65" s="60"/>
    </row>
    <row r="66" spans="2:16" s="202" customFormat="1" x14ac:dyDescent="0.35">
      <c r="B66" s="177" t="s">
        <v>136</v>
      </c>
      <c r="D66" s="76">
        <v>2</v>
      </c>
      <c r="E66" s="202" t="s">
        <v>65</v>
      </c>
      <c r="F66" s="27"/>
      <c r="G66" s="27">
        <f>F66*D66</f>
        <v>0</v>
      </c>
      <c r="H66" s="27"/>
      <c r="I66" s="203"/>
      <c r="J66" s="27">
        <f>I66*D66</f>
        <v>0</v>
      </c>
      <c r="K66" s="27"/>
      <c r="L66" s="27">
        <f t="shared" ref="L66" si="39">SUM(G66+J66)</f>
        <v>0</v>
      </c>
      <c r="M66" s="82"/>
      <c r="N66" s="11"/>
      <c r="O66" s="182"/>
      <c r="P66" s="60"/>
    </row>
    <row r="67" spans="2:16" s="202" customFormat="1" x14ac:dyDescent="0.35">
      <c r="B67" s="177" t="s">
        <v>158</v>
      </c>
      <c r="D67" s="76">
        <v>1</v>
      </c>
      <c r="E67" s="202" t="s">
        <v>65</v>
      </c>
      <c r="F67" s="27"/>
      <c r="G67" s="27">
        <f>F67*D67</f>
        <v>0</v>
      </c>
      <c r="H67" s="27"/>
      <c r="I67" s="203"/>
      <c r="J67" s="27">
        <f>I67*D67</f>
        <v>0</v>
      </c>
      <c r="K67" s="27"/>
      <c r="L67" s="27">
        <f t="shared" ref="L67:L70" si="40">SUM(G67+J67)</f>
        <v>0</v>
      </c>
      <c r="M67" s="82"/>
      <c r="N67" s="11"/>
      <c r="O67" s="182"/>
      <c r="P67" s="60"/>
    </row>
    <row r="68" spans="2:16" s="202" customFormat="1" x14ac:dyDescent="0.35">
      <c r="B68" s="177" t="s">
        <v>98</v>
      </c>
      <c r="D68" s="76">
        <v>1</v>
      </c>
      <c r="E68" s="202" t="s">
        <v>65</v>
      </c>
      <c r="F68" s="27"/>
      <c r="G68" s="27">
        <f>F68*D68</f>
        <v>0</v>
      </c>
      <c r="H68" s="27"/>
      <c r="I68" s="203"/>
      <c r="J68" s="27">
        <f>I68*D68</f>
        <v>0</v>
      </c>
      <c r="K68" s="27"/>
      <c r="L68" s="27">
        <f t="shared" si="40"/>
        <v>0</v>
      </c>
      <c r="M68" s="82"/>
      <c r="N68" s="11"/>
      <c r="O68" s="182"/>
      <c r="P68" s="60"/>
    </row>
    <row r="69" spans="2:16" s="202" customFormat="1" x14ac:dyDescent="0.35">
      <c r="B69" s="177" t="s">
        <v>139</v>
      </c>
      <c r="D69" s="76">
        <v>1</v>
      </c>
      <c r="E69" s="202" t="s">
        <v>65</v>
      </c>
      <c r="F69" s="27"/>
      <c r="G69" s="27">
        <f t="shared" ref="G69:G70" si="41">F69*D69</f>
        <v>0</v>
      </c>
      <c r="H69" s="27"/>
      <c r="I69" s="203"/>
      <c r="J69" s="27">
        <f t="shared" ref="J69:J70" si="42">I69*D69</f>
        <v>0</v>
      </c>
      <c r="K69" s="27"/>
      <c r="L69" s="27">
        <f t="shared" si="40"/>
        <v>0</v>
      </c>
      <c r="M69" s="82"/>
      <c r="N69" s="11"/>
      <c r="O69" s="182"/>
      <c r="P69" s="60"/>
    </row>
    <row r="70" spans="2:16" s="202" customFormat="1" x14ac:dyDescent="0.35">
      <c r="B70" s="177" t="s">
        <v>99</v>
      </c>
      <c r="D70" s="76">
        <v>14</v>
      </c>
      <c r="E70" s="202" t="s">
        <v>65</v>
      </c>
      <c r="F70" s="27"/>
      <c r="G70" s="27">
        <f t="shared" si="41"/>
        <v>0</v>
      </c>
      <c r="H70" s="27"/>
      <c r="I70" s="203"/>
      <c r="J70" s="27">
        <f t="shared" si="42"/>
        <v>0</v>
      </c>
      <c r="K70" s="27"/>
      <c r="L70" s="27">
        <f t="shared" si="40"/>
        <v>0</v>
      </c>
      <c r="M70" s="82"/>
      <c r="N70" s="11"/>
      <c r="O70" s="182"/>
      <c r="P70" s="60"/>
    </row>
    <row r="71" spans="2:16" s="202" customFormat="1" x14ac:dyDescent="0.35">
      <c r="B71" s="177" t="s">
        <v>141</v>
      </c>
      <c r="D71" s="76">
        <v>3</v>
      </c>
      <c r="E71" s="202" t="s">
        <v>65</v>
      </c>
      <c r="F71" s="27"/>
      <c r="G71" s="27">
        <f>F71*D71</f>
        <v>0</v>
      </c>
      <c r="H71" s="27"/>
      <c r="I71" s="203"/>
      <c r="J71" s="27">
        <f>I71*D71</f>
        <v>0</v>
      </c>
      <c r="K71" s="27"/>
      <c r="L71" s="27">
        <f>SUM(G71+J71)</f>
        <v>0</v>
      </c>
      <c r="M71" s="82"/>
      <c r="N71" s="11"/>
      <c r="O71" s="182"/>
      <c r="P71" s="60"/>
    </row>
    <row r="72" spans="2:16" s="202" customFormat="1" x14ac:dyDescent="0.35">
      <c r="B72" s="177" t="s">
        <v>160</v>
      </c>
      <c r="D72" s="76">
        <v>2</v>
      </c>
      <c r="E72" s="202" t="s">
        <v>65</v>
      </c>
      <c r="F72" s="27"/>
      <c r="G72" s="27">
        <f>F72*D72</f>
        <v>0</v>
      </c>
      <c r="H72" s="27"/>
      <c r="I72" s="203"/>
      <c r="J72" s="27">
        <f>I72*D72</f>
        <v>0</v>
      </c>
      <c r="K72" s="27"/>
      <c r="L72" s="27">
        <f>SUM(G72+J72)</f>
        <v>0</v>
      </c>
      <c r="M72" s="82"/>
      <c r="N72" s="11"/>
      <c r="O72" s="182"/>
      <c r="P72" s="60"/>
    </row>
    <row r="73" spans="2:16" s="202" customFormat="1" x14ac:dyDescent="0.35">
      <c r="B73" s="177" t="s">
        <v>138</v>
      </c>
      <c r="D73" s="76">
        <v>3</v>
      </c>
      <c r="E73" s="202" t="s">
        <v>65</v>
      </c>
      <c r="F73" s="27"/>
      <c r="G73" s="27">
        <f t="shared" ref="G73" si="43">F73*D73</f>
        <v>0</v>
      </c>
      <c r="H73" s="27"/>
      <c r="I73" s="203"/>
      <c r="J73" s="27">
        <f t="shared" ref="J73" si="44">I73*D73</f>
        <v>0</v>
      </c>
      <c r="K73" s="27"/>
      <c r="L73" s="27">
        <f t="shared" ref="L73" si="45">SUM(G73+J73)</f>
        <v>0</v>
      </c>
      <c r="M73" s="82"/>
      <c r="N73" s="11"/>
      <c r="O73" s="65"/>
      <c r="P73" s="60"/>
    </row>
    <row r="74" spans="2:16" s="202" customFormat="1" x14ac:dyDescent="0.35">
      <c r="B74" s="177" t="s">
        <v>159</v>
      </c>
      <c r="D74" s="76">
        <v>1</v>
      </c>
      <c r="E74" s="202" t="s">
        <v>65</v>
      </c>
      <c r="F74" s="27"/>
      <c r="G74" s="27">
        <f t="shared" ref="G74:G79" si="46">F74*D74</f>
        <v>0</v>
      </c>
      <c r="H74" s="27"/>
      <c r="I74" s="203"/>
      <c r="J74" s="27">
        <f t="shared" ref="J74:J79" si="47">I74*D74</f>
        <v>0</v>
      </c>
      <c r="K74" s="27"/>
      <c r="L74" s="27">
        <f t="shared" ref="L74:L79" si="48">SUM(G74+J74)</f>
        <v>0</v>
      </c>
      <c r="M74" s="82"/>
      <c r="N74" s="11"/>
      <c r="O74" s="65"/>
      <c r="P74" s="60"/>
    </row>
    <row r="75" spans="2:16" s="202" customFormat="1" ht="15" customHeight="1" x14ac:dyDescent="0.35">
      <c r="B75" s="196" t="s">
        <v>140</v>
      </c>
      <c r="D75" s="202">
        <v>2</v>
      </c>
      <c r="E75" s="202" t="s">
        <v>65</v>
      </c>
      <c r="F75" s="27"/>
      <c r="G75" s="27">
        <f t="shared" si="46"/>
        <v>0</v>
      </c>
      <c r="H75" s="22"/>
      <c r="I75" s="30"/>
      <c r="J75" s="27">
        <f t="shared" si="47"/>
        <v>0</v>
      </c>
      <c r="K75" s="22"/>
      <c r="L75" s="27">
        <f t="shared" si="48"/>
        <v>0</v>
      </c>
      <c r="M75" s="74"/>
      <c r="N75" s="11"/>
      <c r="O75" s="11"/>
      <c r="P75" s="60"/>
    </row>
    <row r="76" spans="2:16" s="202" customFormat="1" x14ac:dyDescent="0.35">
      <c r="B76" s="177" t="s">
        <v>100</v>
      </c>
      <c r="D76" s="76">
        <v>2</v>
      </c>
      <c r="E76" s="202" t="s">
        <v>65</v>
      </c>
      <c r="F76" s="27"/>
      <c r="G76" s="27">
        <f t="shared" si="46"/>
        <v>0</v>
      </c>
      <c r="H76" s="27"/>
      <c r="I76" s="203"/>
      <c r="J76" s="27">
        <f t="shared" si="47"/>
        <v>0</v>
      </c>
      <c r="K76" s="27"/>
      <c r="L76" s="27">
        <f t="shared" si="48"/>
        <v>0</v>
      </c>
      <c r="M76" s="82"/>
      <c r="N76" s="11"/>
      <c r="O76" s="182"/>
      <c r="P76" s="60"/>
    </row>
    <row r="77" spans="2:16" s="202" customFormat="1" x14ac:dyDescent="0.35">
      <c r="B77" s="177" t="s">
        <v>101</v>
      </c>
      <c r="D77" s="76">
        <v>0.5</v>
      </c>
      <c r="E77" s="202" t="s">
        <v>66</v>
      </c>
      <c r="F77" s="34"/>
      <c r="G77" s="27">
        <f>F77*D77</f>
        <v>0</v>
      </c>
      <c r="H77" s="27"/>
      <c r="I77" s="203"/>
      <c r="J77" s="27">
        <f>I77*D77</f>
        <v>0</v>
      </c>
      <c r="K77" s="27"/>
      <c r="L77" s="27">
        <f>SUM(G77+J77)</f>
        <v>0</v>
      </c>
      <c r="M77" s="74"/>
      <c r="N77" s="11"/>
      <c r="O77" s="182"/>
      <c r="P77" s="60"/>
    </row>
    <row r="78" spans="2:16" s="202" customFormat="1" x14ac:dyDescent="0.35">
      <c r="B78" s="177" t="s">
        <v>102</v>
      </c>
      <c r="D78" s="76">
        <v>1</v>
      </c>
      <c r="E78" s="202" t="s">
        <v>65</v>
      </c>
      <c r="F78" s="27"/>
      <c r="G78" s="27">
        <f t="shared" si="46"/>
        <v>0</v>
      </c>
      <c r="H78" s="27"/>
      <c r="I78" s="203"/>
      <c r="J78" s="27">
        <f t="shared" si="47"/>
        <v>0</v>
      </c>
      <c r="K78" s="27"/>
      <c r="L78" s="27">
        <f t="shared" si="48"/>
        <v>0</v>
      </c>
      <c r="M78" s="74"/>
      <c r="N78" s="11"/>
      <c r="O78" s="182"/>
      <c r="P78" s="60"/>
    </row>
    <row r="79" spans="2:16" s="202" customFormat="1" x14ac:dyDescent="0.35">
      <c r="B79" s="177" t="s">
        <v>103</v>
      </c>
      <c r="D79" s="76">
        <v>1</v>
      </c>
      <c r="E79" s="202" t="s">
        <v>69</v>
      </c>
      <c r="F79" s="27"/>
      <c r="G79" s="27">
        <f t="shared" si="46"/>
        <v>0</v>
      </c>
      <c r="H79" s="27"/>
      <c r="I79" s="203"/>
      <c r="J79" s="27">
        <f t="shared" si="47"/>
        <v>0</v>
      </c>
      <c r="K79" s="27"/>
      <c r="L79" s="27">
        <f t="shared" si="48"/>
        <v>0</v>
      </c>
      <c r="M79" s="74"/>
      <c r="N79" s="11"/>
      <c r="O79" s="182"/>
      <c r="P79" s="60"/>
    </row>
    <row r="80" spans="2:16" s="202" customFormat="1" x14ac:dyDescent="0.35">
      <c r="B80" s="178" t="s">
        <v>19</v>
      </c>
      <c r="C80" s="13"/>
      <c r="D80" s="84">
        <v>5</v>
      </c>
      <c r="E80" s="85" t="s">
        <v>20</v>
      </c>
      <c r="F80" s="28"/>
      <c r="G80" s="26"/>
      <c r="H80" s="28"/>
      <c r="I80" s="60"/>
      <c r="J80" s="26">
        <f>SUM(J62:J79)</f>
        <v>0</v>
      </c>
      <c r="K80" s="51"/>
      <c r="L80" s="27">
        <f>J80/100*D80</f>
        <v>0</v>
      </c>
      <c r="M80" s="86"/>
      <c r="N80" s="179"/>
      <c r="O80" s="176"/>
      <c r="P80" s="60"/>
    </row>
    <row r="81" spans="2:16" s="202" customFormat="1" x14ac:dyDescent="0.35">
      <c r="B81" s="87" t="s">
        <v>162</v>
      </c>
      <c r="C81" s="88"/>
      <c r="D81" s="89"/>
      <c r="E81" s="88"/>
      <c r="F81" s="90"/>
      <c r="G81" s="91"/>
      <c r="H81" s="91"/>
      <c r="I81" s="90"/>
      <c r="J81" s="91"/>
      <c r="K81" s="92"/>
      <c r="L81" s="91"/>
      <c r="M81" s="77">
        <f>SUM(L62:L80)</f>
        <v>0</v>
      </c>
      <c r="N81" s="11"/>
      <c r="O81" s="182"/>
      <c r="P81" s="60"/>
    </row>
    <row r="82" spans="2:16" s="202" customFormat="1" x14ac:dyDescent="0.35">
      <c r="B82" s="3"/>
      <c r="D82" s="76"/>
      <c r="F82" s="34"/>
      <c r="G82" s="26"/>
      <c r="H82" s="27"/>
      <c r="I82" s="34"/>
      <c r="J82" s="26"/>
      <c r="K82" s="60"/>
      <c r="L82" s="27"/>
      <c r="M82" s="74"/>
      <c r="N82" s="11"/>
      <c r="O82" s="182"/>
      <c r="P82" s="60"/>
    </row>
    <row r="83" spans="2:16" s="202" customFormat="1" x14ac:dyDescent="0.35">
      <c r="B83" s="3"/>
      <c r="D83" s="76"/>
      <c r="F83" s="34"/>
      <c r="G83" s="26"/>
      <c r="H83" s="27"/>
      <c r="I83" s="34"/>
      <c r="J83" s="26"/>
      <c r="K83" s="60"/>
      <c r="L83" s="27"/>
      <c r="M83" s="74"/>
      <c r="N83" s="11"/>
      <c r="O83" s="182"/>
      <c r="P83" s="60"/>
    </row>
    <row r="84" spans="2:16" s="202" customFormat="1" x14ac:dyDescent="0.35">
      <c r="B84" s="10" t="s">
        <v>163</v>
      </c>
      <c r="D84" s="76"/>
      <c r="F84" s="34"/>
      <c r="G84" s="26"/>
      <c r="H84" s="27"/>
      <c r="I84" s="34"/>
      <c r="J84" s="26"/>
      <c r="K84" s="60"/>
      <c r="L84" s="27"/>
      <c r="M84" s="74"/>
      <c r="N84" s="11"/>
      <c r="O84" s="182"/>
      <c r="P84" s="60"/>
    </row>
    <row r="85" spans="2:16" s="202" customFormat="1" x14ac:dyDescent="0.35">
      <c r="B85" s="177" t="s">
        <v>165</v>
      </c>
      <c r="D85" s="76">
        <v>1</v>
      </c>
      <c r="E85" s="202" t="s">
        <v>65</v>
      </c>
      <c r="F85" s="27"/>
      <c r="G85" s="27">
        <f t="shared" ref="G85:G87" si="49">F85*D85</f>
        <v>0</v>
      </c>
      <c r="H85" s="27"/>
      <c r="I85" s="203"/>
      <c r="J85" s="27">
        <f t="shared" ref="J85:J87" si="50">I85*D85</f>
        <v>0</v>
      </c>
      <c r="K85" s="27"/>
      <c r="L85" s="27">
        <f t="shared" ref="L85:L86" si="51">SUM(G85+J85)</f>
        <v>0</v>
      </c>
      <c r="M85" s="82"/>
      <c r="N85" s="11"/>
      <c r="O85" s="182"/>
      <c r="P85" s="60"/>
    </row>
    <row r="86" spans="2:16" s="202" customFormat="1" x14ac:dyDescent="0.35">
      <c r="B86" s="177" t="s">
        <v>107</v>
      </c>
      <c r="D86" s="76">
        <v>1</v>
      </c>
      <c r="E86" s="202" t="s">
        <v>65</v>
      </c>
      <c r="F86" s="27"/>
      <c r="G86" s="27">
        <f t="shared" si="49"/>
        <v>0</v>
      </c>
      <c r="H86" s="27"/>
      <c r="I86" s="203"/>
      <c r="J86" s="27">
        <f t="shared" si="50"/>
        <v>0</v>
      </c>
      <c r="K86" s="27"/>
      <c r="L86" s="27">
        <f t="shared" si="51"/>
        <v>0</v>
      </c>
      <c r="M86" s="82"/>
      <c r="N86" s="11"/>
      <c r="O86" s="182"/>
      <c r="P86" s="60"/>
    </row>
    <row r="87" spans="2:16" s="202" customFormat="1" x14ac:dyDescent="0.35">
      <c r="B87" s="177" t="s">
        <v>106</v>
      </c>
      <c r="D87" s="76">
        <v>1</v>
      </c>
      <c r="E87" s="202" t="s">
        <v>65</v>
      </c>
      <c r="F87" s="27"/>
      <c r="G87" s="27">
        <f t="shared" si="49"/>
        <v>0</v>
      </c>
      <c r="H87" s="27"/>
      <c r="I87" s="203"/>
      <c r="J87" s="27">
        <f t="shared" si="50"/>
        <v>0</v>
      </c>
      <c r="K87" s="27"/>
      <c r="L87" s="27">
        <f>SUM(G87+J87)</f>
        <v>0</v>
      </c>
      <c r="M87" s="82"/>
      <c r="N87" s="11"/>
      <c r="O87" s="182"/>
      <c r="P87" s="60"/>
    </row>
    <row r="88" spans="2:16" s="202" customFormat="1" x14ac:dyDescent="0.35">
      <c r="B88" s="177" t="s">
        <v>139</v>
      </c>
      <c r="D88" s="76">
        <v>1</v>
      </c>
      <c r="E88" s="202" t="s">
        <v>65</v>
      </c>
      <c r="F88" s="27"/>
      <c r="G88" s="27">
        <f t="shared" ref="G88:G89" si="52">F88*D88</f>
        <v>0</v>
      </c>
      <c r="H88" s="27"/>
      <c r="I88" s="203"/>
      <c r="J88" s="27">
        <f t="shared" ref="J88:J89" si="53">I88*D88</f>
        <v>0</v>
      </c>
      <c r="K88" s="27"/>
      <c r="L88" s="27">
        <f t="shared" ref="L88:L89" si="54">SUM(G88+J88)</f>
        <v>0</v>
      </c>
      <c r="M88" s="82"/>
      <c r="N88" s="11"/>
      <c r="O88" s="182"/>
      <c r="P88" s="60"/>
    </row>
    <row r="89" spans="2:16" s="202" customFormat="1" x14ac:dyDescent="0.35">
      <c r="B89" s="177" t="s">
        <v>99</v>
      </c>
      <c r="D89" s="76">
        <v>2</v>
      </c>
      <c r="E89" s="202" t="s">
        <v>65</v>
      </c>
      <c r="F89" s="27"/>
      <c r="G89" s="27">
        <f t="shared" si="52"/>
        <v>0</v>
      </c>
      <c r="H89" s="27"/>
      <c r="I89" s="203"/>
      <c r="J89" s="27">
        <f t="shared" si="53"/>
        <v>0</v>
      </c>
      <c r="K89" s="27"/>
      <c r="L89" s="27">
        <f t="shared" si="54"/>
        <v>0</v>
      </c>
      <c r="M89" s="82"/>
      <c r="N89" s="11"/>
      <c r="O89" s="182"/>
      <c r="P89" s="60"/>
    </row>
    <row r="90" spans="2:16" s="202" customFormat="1" x14ac:dyDescent="0.35">
      <c r="B90" s="177" t="s">
        <v>141</v>
      </c>
      <c r="D90" s="76">
        <v>4</v>
      </c>
      <c r="E90" s="202" t="s">
        <v>65</v>
      </c>
      <c r="F90" s="27"/>
      <c r="G90" s="27">
        <f>F90*D90</f>
        <v>0</v>
      </c>
      <c r="H90" s="27"/>
      <c r="I90" s="203"/>
      <c r="J90" s="27">
        <f>I90*D90</f>
        <v>0</v>
      </c>
      <c r="K90" s="27"/>
      <c r="L90" s="27">
        <f>SUM(G90+J90)</f>
        <v>0</v>
      </c>
      <c r="M90" s="82"/>
      <c r="N90" s="11"/>
      <c r="O90" s="182"/>
      <c r="P90" s="60"/>
    </row>
    <row r="91" spans="2:16" s="202" customFormat="1" ht="15" customHeight="1" x14ac:dyDescent="0.35">
      <c r="B91" s="196" t="s">
        <v>140</v>
      </c>
      <c r="D91" s="76">
        <v>1</v>
      </c>
      <c r="E91" s="202" t="s">
        <v>65</v>
      </c>
      <c r="F91" s="27"/>
      <c r="G91" s="27">
        <f t="shared" ref="G91:G94" si="55">F91*D91</f>
        <v>0</v>
      </c>
      <c r="H91" s="22"/>
      <c r="I91" s="30"/>
      <c r="J91" s="27">
        <f t="shared" ref="J91:J94" si="56">I91*D91</f>
        <v>0</v>
      </c>
      <c r="K91" s="22"/>
      <c r="L91" s="27">
        <f t="shared" ref="L91:L94" si="57">SUM(G91+J91)</f>
        <v>0</v>
      </c>
      <c r="M91" s="74"/>
      <c r="N91" s="11"/>
      <c r="O91" s="11"/>
      <c r="P91" s="60"/>
    </row>
    <row r="92" spans="2:16" s="202" customFormat="1" x14ac:dyDescent="0.35">
      <c r="B92" s="177" t="s">
        <v>101</v>
      </c>
      <c r="D92" s="76">
        <v>0.5</v>
      </c>
      <c r="E92" s="202" t="s">
        <v>66</v>
      </c>
      <c r="F92" s="34"/>
      <c r="G92" s="27">
        <f>F92*D92</f>
        <v>0</v>
      </c>
      <c r="H92" s="27"/>
      <c r="I92" s="203"/>
      <c r="J92" s="27">
        <f>I92*D92</f>
        <v>0</v>
      </c>
      <c r="K92" s="27"/>
      <c r="L92" s="27">
        <f>SUM(G92+J92)</f>
        <v>0</v>
      </c>
      <c r="M92" s="74"/>
      <c r="N92" s="11"/>
      <c r="O92" s="182"/>
      <c r="P92" s="60"/>
    </row>
    <row r="93" spans="2:16" s="202" customFormat="1" x14ac:dyDescent="0.35">
      <c r="B93" s="177" t="s">
        <v>102</v>
      </c>
      <c r="D93" s="76">
        <v>1</v>
      </c>
      <c r="E93" s="202" t="s">
        <v>65</v>
      </c>
      <c r="F93" s="27"/>
      <c r="G93" s="27">
        <f t="shared" si="55"/>
        <v>0</v>
      </c>
      <c r="H93" s="27"/>
      <c r="I93" s="203"/>
      <c r="J93" s="27">
        <f t="shared" si="56"/>
        <v>0</v>
      </c>
      <c r="K93" s="27"/>
      <c r="L93" s="27">
        <f t="shared" si="57"/>
        <v>0</v>
      </c>
      <c r="M93" s="74"/>
      <c r="N93" s="11"/>
      <c r="O93" s="182"/>
      <c r="P93" s="60"/>
    </row>
    <row r="94" spans="2:16" s="202" customFormat="1" x14ac:dyDescent="0.35">
      <c r="B94" s="177" t="s">
        <v>103</v>
      </c>
      <c r="D94" s="76">
        <v>1</v>
      </c>
      <c r="E94" s="202" t="s">
        <v>69</v>
      </c>
      <c r="F94" s="27"/>
      <c r="G94" s="27">
        <f t="shared" si="55"/>
        <v>0</v>
      </c>
      <c r="H94" s="27"/>
      <c r="I94" s="203"/>
      <c r="J94" s="27">
        <f t="shared" si="56"/>
        <v>0</v>
      </c>
      <c r="K94" s="27"/>
      <c r="L94" s="27">
        <f t="shared" si="57"/>
        <v>0</v>
      </c>
      <c r="M94" s="74"/>
      <c r="N94" s="11"/>
      <c r="O94" s="182"/>
      <c r="P94" s="60"/>
    </row>
    <row r="95" spans="2:16" s="202" customFormat="1" x14ac:dyDescent="0.35">
      <c r="B95" s="178" t="s">
        <v>19</v>
      </c>
      <c r="C95" s="13"/>
      <c r="D95" s="84">
        <v>5</v>
      </c>
      <c r="E95" s="85" t="s">
        <v>20</v>
      </c>
      <c r="F95" s="28"/>
      <c r="G95" s="26"/>
      <c r="H95" s="28"/>
      <c r="I95" s="60"/>
      <c r="J95" s="26">
        <f>SUM(J85:J94)</f>
        <v>0</v>
      </c>
      <c r="K95" s="51"/>
      <c r="L95" s="27">
        <f>J95/100*D95</f>
        <v>0</v>
      </c>
      <c r="M95" s="86"/>
      <c r="N95" s="179"/>
      <c r="O95" s="176"/>
      <c r="P95" s="60"/>
    </row>
    <row r="96" spans="2:16" s="202" customFormat="1" x14ac:dyDescent="0.35">
      <c r="B96" s="87" t="s">
        <v>164</v>
      </c>
      <c r="C96" s="88"/>
      <c r="D96" s="89"/>
      <c r="E96" s="88"/>
      <c r="F96" s="90"/>
      <c r="G96" s="91"/>
      <c r="H96" s="91"/>
      <c r="I96" s="90"/>
      <c r="J96" s="91"/>
      <c r="K96" s="92"/>
      <c r="L96" s="91"/>
      <c r="M96" s="77">
        <f>SUM(L85:L95)</f>
        <v>0</v>
      </c>
      <c r="N96" s="11"/>
      <c r="O96" s="182"/>
      <c r="P96" s="60"/>
    </row>
    <row r="97" spans="2:16" s="202" customFormat="1" x14ac:dyDescent="0.35">
      <c r="B97" s="3"/>
      <c r="D97" s="76"/>
      <c r="F97" s="34"/>
      <c r="G97" s="26"/>
      <c r="H97" s="27"/>
      <c r="I97" s="34"/>
      <c r="J97" s="26"/>
      <c r="K97" s="60"/>
      <c r="L97" s="27"/>
      <c r="M97" s="74"/>
      <c r="N97" s="11"/>
      <c r="O97" s="182"/>
      <c r="P97" s="60"/>
    </row>
    <row r="98" spans="2:16" s="202" customFormat="1" x14ac:dyDescent="0.35">
      <c r="B98" s="3"/>
      <c r="D98" s="76"/>
      <c r="F98" s="34"/>
      <c r="G98" s="26"/>
      <c r="H98" s="27"/>
      <c r="I98" s="34"/>
      <c r="J98" s="26"/>
      <c r="K98" s="60"/>
      <c r="L98" s="27"/>
      <c r="M98" s="74"/>
      <c r="N98" s="11"/>
      <c r="O98" s="182"/>
      <c r="P98" s="60"/>
    </row>
    <row r="99" spans="2:16" s="202" customFormat="1" x14ac:dyDescent="0.35">
      <c r="B99" s="10" t="s">
        <v>166</v>
      </c>
      <c r="D99" s="76"/>
      <c r="F99" s="34"/>
      <c r="G99" s="26"/>
      <c r="H99" s="27"/>
      <c r="I99" s="34"/>
      <c r="J99" s="26"/>
      <c r="K99" s="60"/>
      <c r="L99" s="27"/>
      <c r="M99" s="74"/>
      <c r="N99" s="11"/>
      <c r="O99" s="182"/>
      <c r="P99" s="60"/>
    </row>
    <row r="100" spans="2:16" s="202" customFormat="1" x14ac:dyDescent="0.35">
      <c r="B100" s="177" t="s">
        <v>170</v>
      </c>
      <c r="D100" s="76">
        <v>1</v>
      </c>
      <c r="E100" s="202" t="s">
        <v>65</v>
      </c>
      <c r="F100" s="27"/>
      <c r="G100" s="27">
        <f t="shared" ref="G100" si="58">F100*D100</f>
        <v>0</v>
      </c>
      <c r="H100" s="27"/>
      <c r="I100" s="203"/>
      <c r="J100" s="27">
        <f t="shared" ref="J100" si="59">I100*D100</f>
        <v>0</v>
      </c>
      <c r="K100" s="27"/>
      <c r="L100" s="27">
        <f t="shared" ref="L100" si="60">SUM(G100+J100)</f>
        <v>0</v>
      </c>
      <c r="M100" s="82"/>
      <c r="N100" s="11"/>
      <c r="O100" s="182"/>
      <c r="P100" s="60"/>
    </row>
    <row r="101" spans="2:16" s="202" customFormat="1" x14ac:dyDescent="0.35">
      <c r="B101" s="177" t="s">
        <v>107</v>
      </c>
      <c r="D101" s="76">
        <v>1</v>
      </c>
      <c r="E101" s="202" t="s">
        <v>65</v>
      </c>
      <c r="F101" s="27"/>
      <c r="G101" s="27">
        <f t="shared" ref="G101:G104" si="61">F101*D101</f>
        <v>0</v>
      </c>
      <c r="H101" s="27"/>
      <c r="I101" s="203"/>
      <c r="J101" s="27">
        <f t="shared" ref="J101:J104" si="62">I101*D101</f>
        <v>0</v>
      </c>
      <c r="K101" s="27"/>
      <c r="L101" s="27">
        <f t="shared" ref="L101" si="63">SUM(G101+J101)</f>
        <v>0</v>
      </c>
      <c r="M101" s="82"/>
      <c r="N101" s="11"/>
      <c r="O101" s="182"/>
      <c r="P101" s="60"/>
    </row>
    <row r="102" spans="2:16" s="202" customFormat="1" x14ac:dyDescent="0.35">
      <c r="B102" s="177" t="s">
        <v>106</v>
      </c>
      <c r="D102" s="76">
        <v>1</v>
      </c>
      <c r="E102" s="202" t="s">
        <v>65</v>
      </c>
      <c r="F102" s="27"/>
      <c r="G102" s="27">
        <f t="shared" si="61"/>
        <v>0</v>
      </c>
      <c r="H102" s="27"/>
      <c r="I102" s="203"/>
      <c r="J102" s="27">
        <f t="shared" si="62"/>
        <v>0</v>
      </c>
      <c r="K102" s="27"/>
      <c r="L102" s="27">
        <f>SUM(G102+J102)</f>
        <v>0</v>
      </c>
      <c r="M102" s="82"/>
      <c r="N102" s="11"/>
      <c r="O102" s="182"/>
      <c r="P102" s="60"/>
    </row>
    <row r="103" spans="2:16" s="202" customFormat="1" x14ac:dyDescent="0.35">
      <c r="B103" s="177" t="s">
        <v>139</v>
      </c>
      <c r="D103" s="76">
        <v>1</v>
      </c>
      <c r="E103" s="202" t="s">
        <v>65</v>
      </c>
      <c r="F103" s="27"/>
      <c r="G103" s="27">
        <f t="shared" si="61"/>
        <v>0</v>
      </c>
      <c r="H103" s="27"/>
      <c r="I103" s="203"/>
      <c r="J103" s="27">
        <f t="shared" si="62"/>
        <v>0</v>
      </c>
      <c r="K103" s="27"/>
      <c r="L103" s="27">
        <f t="shared" ref="L103:L104" si="64">SUM(G103+J103)</f>
        <v>0</v>
      </c>
      <c r="M103" s="82"/>
      <c r="N103" s="11"/>
      <c r="O103" s="182"/>
      <c r="P103" s="60"/>
    </row>
    <row r="104" spans="2:16" s="202" customFormat="1" x14ac:dyDescent="0.35">
      <c r="B104" s="177" t="s">
        <v>99</v>
      </c>
      <c r="D104" s="76">
        <v>5</v>
      </c>
      <c r="E104" s="202" t="s">
        <v>65</v>
      </c>
      <c r="F104" s="27"/>
      <c r="G104" s="27">
        <f t="shared" si="61"/>
        <v>0</v>
      </c>
      <c r="H104" s="27"/>
      <c r="I104" s="203"/>
      <c r="J104" s="27">
        <f t="shared" si="62"/>
        <v>0</v>
      </c>
      <c r="K104" s="27"/>
      <c r="L104" s="27">
        <f t="shared" si="64"/>
        <v>0</v>
      </c>
      <c r="M104" s="82"/>
      <c r="N104" s="11"/>
      <c r="O104" s="182"/>
      <c r="P104" s="60"/>
    </row>
    <row r="105" spans="2:16" s="202" customFormat="1" x14ac:dyDescent="0.35">
      <c r="B105" s="177" t="s">
        <v>141</v>
      </c>
      <c r="D105" s="76">
        <v>16</v>
      </c>
      <c r="E105" s="202" t="s">
        <v>65</v>
      </c>
      <c r="F105" s="27"/>
      <c r="G105" s="27">
        <f>F105*D105</f>
        <v>0</v>
      </c>
      <c r="H105" s="27"/>
      <c r="I105" s="203"/>
      <c r="J105" s="27">
        <f>I105*D105</f>
        <v>0</v>
      </c>
      <c r="K105" s="27"/>
      <c r="L105" s="27">
        <f>SUM(G105+J105)</f>
        <v>0</v>
      </c>
      <c r="M105" s="82"/>
      <c r="N105" s="11"/>
      <c r="O105" s="182"/>
      <c r="P105" s="60"/>
    </row>
    <row r="106" spans="2:16" s="202" customFormat="1" ht="15" customHeight="1" x14ac:dyDescent="0.35">
      <c r="B106" s="196" t="s">
        <v>140</v>
      </c>
      <c r="D106" s="76">
        <v>1</v>
      </c>
      <c r="E106" s="202" t="s">
        <v>65</v>
      </c>
      <c r="F106" s="27"/>
      <c r="G106" s="27">
        <f t="shared" ref="G106" si="65">F106*D106</f>
        <v>0</v>
      </c>
      <c r="H106" s="22"/>
      <c r="I106" s="30"/>
      <c r="J106" s="27">
        <f t="shared" ref="J106" si="66">I106*D106</f>
        <v>0</v>
      </c>
      <c r="K106" s="22"/>
      <c r="L106" s="27">
        <f t="shared" ref="L106" si="67">SUM(G106+J106)</f>
        <v>0</v>
      </c>
      <c r="M106" s="74"/>
      <c r="N106" s="11"/>
      <c r="O106" s="11"/>
      <c r="P106" s="60"/>
    </row>
    <row r="107" spans="2:16" s="202" customFormat="1" x14ac:dyDescent="0.35">
      <c r="B107" s="177" t="s">
        <v>101</v>
      </c>
      <c r="D107" s="76">
        <v>0.5</v>
      </c>
      <c r="E107" s="202" t="s">
        <v>66</v>
      </c>
      <c r="F107" s="34"/>
      <c r="G107" s="27">
        <f>F107*D107</f>
        <v>0</v>
      </c>
      <c r="H107" s="27"/>
      <c r="I107" s="203"/>
      <c r="J107" s="27">
        <f>I107*D107</f>
        <v>0</v>
      </c>
      <c r="K107" s="27"/>
      <c r="L107" s="27">
        <f>SUM(G107+J107)</f>
        <v>0</v>
      </c>
      <c r="M107" s="74"/>
      <c r="N107" s="11"/>
      <c r="O107" s="182"/>
      <c r="P107" s="60"/>
    </row>
    <row r="108" spans="2:16" s="202" customFormat="1" x14ac:dyDescent="0.35">
      <c r="B108" s="177" t="s">
        <v>102</v>
      </c>
      <c r="D108" s="76">
        <v>1</v>
      </c>
      <c r="E108" s="202" t="s">
        <v>65</v>
      </c>
      <c r="F108" s="27"/>
      <c r="G108" s="27">
        <f t="shared" ref="G108:G109" si="68">F108*D108</f>
        <v>0</v>
      </c>
      <c r="H108" s="27"/>
      <c r="I108" s="203"/>
      <c r="J108" s="27">
        <f t="shared" ref="J108:J109" si="69">I108*D108</f>
        <v>0</v>
      </c>
      <c r="K108" s="27"/>
      <c r="L108" s="27">
        <f t="shared" ref="L108:L109" si="70">SUM(G108+J108)</f>
        <v>0</v>
      </c>
      <c r="M108" s="74"/>
      <c r="N108" s="11"/>
      <c r="O108" s="182"/>
      <c r="P108" s="60"/>
    </row>
    <row r="109" spans="2:16" s="202" customFormat="1" x14ac:dyDescent="0.35">
      <c r="B109" s="177" t="s">
        <v>103</v>
      </c>
      <c r="D109" s="76">
        <v>1</v>
      </c>
      <c r="E109" s="202" t="s">
        <v>69</v>
      </c>
      <c r="F109" s="27"/>
      <c r="G109" s="27">
        <f t="shared" si="68"/>
        <v>0</v>
      </c>
      <c r="H109" s="27"/>
      <c r="I109" s="203"/>
      <c r="J109" s="27">
        <f t="shared" si="69"/>
        <v>0</v>
      </c>
      <c r="K109" s="27"/>
      <c r="L109" s="27">
        <f t="shared" si="70"/>
        <v>0</v>
      </c>
      <c r="M109" s="74"/>
      <c r="N109" s="11"/>
      <c r="O109" s="182"/>
      <c r="P109" s="60"/>
    </row>
    <row r="110" spans="2:16" s="202" customFormat="1" x14ac:dyDescent="0.35">
      <c r="B110" s="178" t="s">
        <v>19</v>
      </c>
      <c r="C110" s="13"/>
      <c r="D110" s="84">
        <v>5</v>
      </c>
      <c r="E110" s="85" t="s">
        <v>20</v>
      </c>
      <c r="F110" s="28"/>
      <c r="G110" s="26"/>
      <c r="H110" s="28"/>
      <c r="I110" s="60"/>
      <c r="J110" s="26">
        <f>SUM(J100:J109)</f>
        <v>0</v>
      </c>
      <c r="K110" s="51"/>
      <c r="L110" s="27">
        <f>J110/100*D110</f>
        <v>0</v>
      </c>
      <c r="M110" s="86"/>
      <c r="N110" s="179"/>
      <c r="O110" s="176"/>
      <c r="P110" s="60"/>
    </row>
    <row r="111" spans="2:16" s="202" customFormat="1" x14ac:dyDescent="0.35">
      <c r="B111" s="87" t="s">
        <v>167</v>
      </c>
      <c r="C111" s="88"/>
      <c r="D111" s="89"/>
      <c r="E111" s="88"/>
      <c r="F111" s="90"/>
      <c r="G111" s="91"/>
      <c r="H111" s="91"/>
      <c r="I111" s="90"/>
      <c r="J111" s="91"/>
      <c r="K111" s="92"/>
      <c r="L111" s="91"/>
      <c r="M111" s="77">
        <f>SUM(L100:L110)</f>
        <v>0</v>
      </c>
      <c r="N111" s="11"/>
      <c r="O111" s="182"/>
      <c r="P111" s="60"/>
    </row>
    <row r="112" spans="2:16" s="202" customFormat="1" x14ac:dyDescent="0.35">
      <c r="B112" s="197"/>
      <c r="C112" s="16"/>
      <c r="D112" s="198"/>
      <c r="E112" s="16"/>
      <c r="F112" s="199"/>
      <c r="G112" s="42"/>
      <c r="H112" s="42"/>
      <c r="I112" s="199"/>
      <c r="J112" s="42"/>
      <c r="K112" s="200"/>
      <c r="L112" s="42"/>
      <c r="M112" s="201"/>
      <c r="N112" s="11"/>
      <c r="O112" s="182"/>
      <c r="P112" s="60"/>
    </row>
    <row r="113" spans="2:16" s="202" customFormat="1" x14ac:dyDescent="0.35">
      <c r="B113" s="197"/>
      <c r="C113" s="16"/>
      <c r="D113" s="198"/>
      <c r="E113" s="16"/>
      <c r="F113" s="199"/>
      <c r="G113" s="42"/>
      <c r="H113" s="42"/>
      <c r="I113" s="199"/>
      <c r="J113" s="42"/>
      <c r="K113" s="200"/>
      <c r="L113" s="42"/>
      <c r="M113" s="201"/>
      <c r="N113" s="11"/>
      <c r="O113" s="182"/>
      <c r="P113" s="60"/>
    </row>
    <row r="114" spans="2:16" s="202" customFormat="1" x14ac:dyDescent="0.35">
      <c r="B114" s="10" t="s">
        <v>168</v>
      </c>
      <c r="D114" s="76"/>
      <c r="F114" s="34"/>
      <c r="G114" s="26"/>
      <c r="H114" s="27"/>
      <c r="I114" s="34"/>
      <c r="J114" s="26"/>
      <c r="K114" s="60"/>
      <c r="L114" s="27"/>
      <c r="M114" s="74"/>
      <c r="N114" s="11"/>
      <c r="O114" s="182"/>
      <c r="P114" s="60"/>
    </row>
    <row r="115" spans="2:16" s="202" customFormat="1" x14ac:dyDescent="0.35">
      <c r="B115" s="177" t="s">
        <v>170</v>
      </c>
      <c r="D115" s="76">
        <v>1</v>
      </c>
      <c r="E115" s="202" t="s">
        <v>65</v>
      </c>
      <c r="F115" s="27"/>
      <c r="G115" s="27">
        <f t="shared" ref="G115:G119" si="71">F115*D115</f>
        <v>0</v>
      </c>
      <c r="H115" s="27"/>
      <c r="I115" s="203"/>
      <c r="J115" s="27">
        <f t="shared" ref="J115:J119" si="72">I115*D115</f>
        <v>0</v>
      </c>
      <c r="K115" s="27"/>
      <c r="L115" s="27">
        <f t="shared" ref="L115:L116" si="73">SUM(G115+J115)</f>
        <v>0</v>
      </c>
      <c r="M115" s="82"/>
      <c r="N115" s="11"/>
      <c r="O115" s="182"/>
      <c r="P115" s="60"/>
    </row>
    <row r="116" spans="2:16" s="202" customFormat="1" x14ac:dyDescent="0.35">
      <c r="B116" s="177" t="s">
        <v>107</v>
      </c>
      <c r="D116" s="76">
        <v>1</v>
      </c>
      <c r="E116" s="202" t="s">
        <v>65</v>
      </c>
      <c r="F116" s="27"/>
      <c r="G116" s="27">
        <f t="shared" si="71"/>
        <v>0</v>
      </c>
      <c r="H116" s="27"/>
      <c r="I116" s="203"/>
      <c r="J116" s="27">
        <f t="shared" si="72"/>
        <v>0</v>
      </c>
      <c r="K116" s="27"/>
      <c r="L116" s="27">
        <f t="shared" si="73"/>
        <v>0</v>
      </c>
      <c r="M116" s="82"/>
      <c r="N116" s="11"/>
      <c r="O116" s="182"/>
      <c r="P116" s="60"/>
    </row>
    <row r="117" spans="2:16" s="202" customFormat="1" x14ac:dyDescent="0.35">
      <c r="B117" s="177" t="s">
        <v>106</v>
      </c>
      <c r="D117" s="76">
        <v>1</v>
      </c>
      <c r="E117" s="202" t="s">
        <v>65</v>
      </c>
      <c r="F117" s="27"/>
      <c r="G117" s="27">
        <f t="shared" si="71"/>
        <v>0</v>
      </c>
      <c r="H117" s="27"/>
      <c r="I117" s="203"/>
      <c r="J117" s="27">
        <f t="shared" si="72"/>
        <v>0</v>
      </c>
      <c r="K117" s="27"/>
      <c r="L117" s="27">
        <f>SUM(G117+J117)</f>
        <v>0</v>
      </c>
      <c r="M117" s="82"/>
      <c r="N117" s="11"/>
      <c r="O117" s="182"/>
      <c r="P117" s="60"/>
    </row>
    <row r="118" spans="2:16" s="202" customFormat="1" x14ac:dyDescent="0.35">
      <c r="B118" s="177" t="s">
        <v>139</v>
      </c>
      <c r="D118" s="76">
        <v>1</v>
      </c>
      <c r="E118" s="202" t="s">
        <v>65</v>
      </c>
      <c r="F118" s="27"/>
      <c r="G118" s="27">
        <f t="shared" si="71"/>
        <v>0</v>
      </c>
      <c r="H118" s="27"/>
      <c r="I118" s="203"/>
      <c r="J118" s="27">
        <f t="shared" si="72"/>
        <v>0</v>
      </c>
      <c r="K118" s="27"/>
      <c r="L118" s="27">
        <f t="shared" ref="L118:L119" si="74">SUM(G118+J118)</f>
        <v>0</v>
      </c>
      <c r="M118" s="82"/>
      <c r="N118" s="11"/>
      <c r="O118" s="182"/>
      <c r="P118" s="60"/>
    </row>
    <row r="119" spans="2:16" s="202" customFormat="1" x14ac:dyDescent="0.35">
      <c r="B119" s="177" t="s">
        <v>99</v>
      </c>
      <c r="D119" s="76">
        <v>5</v>
      </c>
      <c r="E119" s="202" t="s">
        <v>65</v>
      </c>
      <c r="F119" s="27"/>
      <c r="G119" s="27">
        <f t="shared" si="71"/>
        <v>0</v>
      </c>
      <c r="H119" s="27"/>
      <c r="I119" s="203"/>
      <c r="J119" s="27">
        <f t="shared" si="72"/>
        <v>0</v>
      </c>
      <c r="K119" s="27"/>
      <c r="L119" s="27">
        <f t="shared" si="74"/>
        <v>0</v>
      </c>
      <c r="M119" s="82"/>
      <c r="N119" s="11"/>
      <c r="O119" s="182"/>
      <c r="P119" s="60"/>
    </row>
    <row r="120" spans="2:16" s="202" customFormat="1" x14ac:dyDescent="0.35">
      <c r="B120" s="177" t="s">
        <v>141</v>
      </c>
      <c r="D120" s="76">
        <v>10</v>
      </c>
      <c r="E120" s="202" t="s">
        <v>65</v>
      </c>
      <c r="F120" s="27"/>
      <c r="G120" s="27">
        <f>F120*D120</f>
        <v>0</v>
      </c>
      <c r="H120" s="27"/>
      <c r="I120" s="203"/>
      <c r="J120" s="27">
        <f>I120*D120</f>
        <v>0</v>
      </c>
      <c r="K120" s="27"/>
      <c r="L120" s="27">
        <f>SUM(G120+J120)</f>
        <v>0</v>
      </c>
      <c r="M120" s="82"/>
      <c r="N120" s="11"/>
      <c r="O120" s="182"/>
      <c r="P120" s="60"/>
    </row>
    <row r="121" spans="2:16" s="202" customFormat="1" ht="15" customHeight="1" x14ac:dyDescent="0.35">
      <c r="B121" s="196" t="s">
        <v>140</v>
      </c>
      <c r="D121" s="76">
        <v>1</v>
      </c>
      <c r="E121" s="202" t="s">
        <v>65</v>
      </c>
      <c r="F121" s="27"/>
      <c r="G121" s="27">
        <f t="shared" ref="G121" si="75">F121*D121</f>
        <v>0</v>
      </c>
      <c r="H121" s="22"/>
      <c r="I121" s="30"/>
      <c r="J121" s="27">
        <f t="shared" ref="J121" si="76">I121*D121</f>
        <v>0</v>
      </c>
      <c r="K121" s="22"/>
      <c r="L121" s="27">
        <f t="shared" ref="L121" si="77">SUM(G121+J121)</f>
        <v>0</v>
      </c>
      <c r="M121" s="74"/>
      <c r="N121" s="11"/>
      <c r="O121" s="11"/>
      <c r="P121" s="60"/>
    </row>
    <row r="122" spans="2:16" s="202" customFormat="1" x14ac:dyDescent="0.35">
      <c r="B122" s="177" t="s">
        <v>101</v>
      </c>
      <c r="D122" s="76">
        <v>0.5</v>
      </c>
      <c r="E122" s="202" t="s">
        <v>66</v>
      </c>
      <c r="F122" s="34"/>
      <c r="G122" s="27">
        <f>F122*D122</f>
        <v>0</v>
      </c>
      <c r="H122" s="27"/>
      <c r="I122" s="203"/>
      <c r="J122" s="27">
        <f>I122*D122</f>
        <v>0</v>
      </c>
      <c r="K122" s="27"/>
      <c r="L122" s="27">
        <f>SUM(G122+J122)</f>
        <v>0</v>
      </c>
      <c r="M122" s="74"/>
      <c r="N122" s="11"/>
      <c r="O122" s="182"/>
      <c r="P122" s="60"/>
    </row>
    <row r="123" spans="2:16" s="202" customFormat="1" x14ac:dyDescent="0.35">
      <c r="B123" s="177" t="s">
        <v>102</v>
      </c>
      <c r="D123" s="76">
        <v>1</v>
      </c>
      <c r="E123" s="202" t="s">
        <v>65</v>
      </c>
      <c r="F123" s="27"/>
      <c r="G123" s="27">
        <f t="shared" ref="G123:G124" si="78">F123*D123</f>
        <v>0</v>
      </c>
      <c r="H123" s="27"/>
      <c r="I123" s="203"/>
      <c r="J123" s="27">
        <f t="shared" ref="J123:J124" si="79">I123*D123</f>
        <v>0</v>
      </c>
      <c r="K123" s="27"/>
      <c r="L123" s="27">
        <f t="shared" ref="L123:L124" si="80">SUM(G123+J123)</f>
        <v>0</v>
      </c>
      <c r="M123" s="74"/>
      <c r="N123" s="11"/>
      <c r="O123" s="182"/>
      <c r="P123" s="60"/>
    </row>
    <row r="124" spans="2:16" s="202" customFormat="1" x14ac:dyDescent="0.35">
      <c r="B124" s="177" t="s">
        <v>103</v>
      </c>
      <c r="D124" s="76">
        <v>1</v>
      </c>
      <c r="E124" s="202" t="s">
        <v>69</v>
      </c>
      <c r="F124" s="27"/>
      <c r="G124" s="27">
        <f t="shared" si="78"/>
        <v>0</v>
      </c>
      <c r="H124" s="27"/>
      <c r="I124" s="203"/>
      <c r="J124" s="27">
        <f t="shared" si="79"/>
        <v>0</v>
      </c>
      <c r="K124" s="27"/>
      <c r="L124" s="27">
        <f t="shared" si="80"/>
        <v>0</v>
      </c>
      <c r="M124" s="74"/>
      <c r="N124" s="11"/>
      <c r="O124" s="182"/>
      <c r="P124" s="60"/>
    </row>
    <row r="125" spans="2:16" s="202" customFormat="1" x14ac:dyDescent="0.35">
      <c r="B125" s="178" t="s">
        <v>19</v>
      </c>
      <c r="C125" s="13"/>
      <c r="D125" s="84">
        <v>5</v>
      </c>
      <c r="E125" s="85" t="s">
        <v>20</v>
      </c>
      <c r="F125" s="28"/>
      <c r="G125" s="26"/>
      <c r="H125" s="28"/>
      <c r="I125" s="60"/>
      <c r="J125" s="26">
        <f>SUM(J115:J124)</f>
        <v>0</v>
      </c>
      <c r="K125" s="51"/>
      <c r="L125" s="27">
        <f>J125/100*D125</f>
        <v>0</v>
      </c>
      <c r="M125" s="86"/>
      <c r="N125" s="179"/>
      <c r="O125" s="176"/>
      <c r="P125" s="60"/>
    </row>
    <row r="126" spans="2:16" s="202" customFormat="1" x14ac:dyDescent="0.35">
      <c r="B126" s="87" t="s">
        <v>169</v>
      </c>
      <c r="C126" s="88"/>
      <c r="D126" s="89"/>
      <c r="E126" s="88"/>
      <c r="F126" s="90"/>
      <c r="G126" s="91"/>
      <c r="H126" s="91"/>
      <c r="I126" s="90"/>
      <c r="J126" s="91"/>
      <c r="K126" s="92"/>
      <c r="L126" s="91"/>
      <c r="M126" s="77">
        <f>SUM(L115:L125)</f>
        <v>0</v>
      </c>
      <c r="N126" s="11"/>
      <c r="O126" s="182"/>
      <c r="P126" s="60"/>
    </row>
    <row r="127" spans="2:16" s="202" customFormat="1" x14ac:dyDescent="0.35">
      <c r="B127" s="197"/>
      <c r="C127" s="16"/>
      <c r="D127" s="198"/>
      <c r="E127" s="16"/>
      <c r="F127" s="199"/>
      <c r="G127" s="42"/>
      <c r="H127" s="42"/>
      <c r="I127" s="199"/>
      <c r="J127" s="42"/>
      <c r="K127" s="200"/>
      <c r="L127" s="42"/>
      <c r="M127" s="201"/>
      <c r="N127" s="11"/>
      <c r="O127" s="182"/>
      <c r="P127" s="60"/>
    </row>
    <row r="128" spans="2:16" s="202" customFormat="1" x14ac:dyDescent="0.35">
      <c r="B128" s="197"/>
      <c r="C128" s="16"/>
      <c r="D128" s="198"/>
      <c r="E128" s="16"/>
      <c r="F128" s="199"/>
      <c r="G128" s="42"/>
      <c r="H128" s="42"/>
      <c r="I128" s="199"/>
      <c r="J128" s="42"/>
      <c r="K128" s="200"/>
      <c r="L128" s="42"/>
      <c r="M128" s="201"/>
      <c r="N128" s="11"/>
      <c r="O128" s="182"/>
      <c r="P128" s="60"/>
    </row>
    <row r="129" spans="2:16" s="202" customFormat="1" x14ac:dyDescent="0.35">
      <c r="B129" s="10" t="s">
        <v>171</v>
      </c>
      <c r="D129" s="76"/>
      <c r="F129" s="34"/>
      <c r="G129" s="26"/>
      <c r="H129" s="27"/>
      <c r="I129" s="34"/>
      <c r="J129" s="26"/>
      <c r="K129" s="60"/>
      <c r="L129" s="27"/>
      <c r="M129" s="74"/>
      <c r="N129" s="11"/>
      <c r="O129" s="182"/>
      <c r="P129" s="60"/>
    </row>
    <row r="130" spans="2:16" s="202" customFormat="1" x14ac:dyDescent="0.35">
      <c r="B130" s="177" t="s">
        <v>170</v>
      </c>
      <c r="D130" s="76">
        <v>1</v>
      </c>
      <c r="E130" s="202" t="s">
        <v>65</v>
      </c>
      <c r="F130" s="27"/>
      <c r="G130" s="27">
        <f t="shared" ref="G130" si="81">F130*D130</f>
        <v>0</v>
      </c>
      <c r="H130" s="27"/>
      <c r="I130" s="203"/>
      <c r="J130" s="27">
        <f t="shared" ref="J130" si="82">I130*D130</f>
        <v>0</v>
      </c>
      <c r="K130" s="27"/>
      <c r="L130" s="27">
        <f t="shared" ref="L130" si="83">SUM(G130+J130)</f>
        <v>0</v>
      </c>
      <c r="M130" s="82"/>
      <c r="N130" s="11"/>
      <c r="O130" s="182"/>
      <c r="P130" s="60"/>
    </row>
    <row r="131" spans="2:16" s="202" customFormat="1" x14ac:dyDescent="0.35">
      <c r="B131" s="177" t="s">
        <v>173</v>
      </c>
      <c r="D131" s="76">
        <v>1</v>
      </c>
      <c r="E131" s="202" t="s">
        <v>65</v>
      </c>
      <c r="F131" s="27"/>
      <c r="G131" s="27">
        <f t="shared" ref="G131:G134" si="84">F131*D131</f>
        <v>0</v>
      </c>
      <c r="H131" s="27"/>
      <c r="I131" s="203"/>
      <c r="J131" s="27">
        <f t="shared" ref="J131:J134" si="85">I131*D131</f>
        <v>0</v>
      </c>
      <c r="K131" s="27"/>
      <c r="L131" s="27">
        <f t="shared" ref="L131" si="86">SUM(G131+J131)</f>
        <v>0</v>
      </c>
      <c r="M131" s="82"/>
      <c r="N131" s="11"/>
      <c r="O131" s="182"/>
      <c r="P131" s="60"/>
    </row>
    <row r="132" spans="2:16" s="202" customFormat="1" x14ac:dyDescent="0.35">
      <c r="B132" s="177" t="s">
        <v>106</v>
      </c>
      <c r="D132" s="76">
        <v>1</v>
      </c>
      <c r="E132" s="202" t="s">
        <v>65</v>
      </c>
      <c r="F132" s="27"/>
      <c r="G132" s="27">
        <f t="shared" si="84"/>
        <v>0</v>
      </c>
      <c r="H132" s="27"/>
      <c r="I132" s="203"/>
      <c r="J132" s="27">
        <f t="shared" si="85"/>
        <v>0</v>
      </c>
      <c r="K132" s="27"/>
      <c r="L132" s="27">
        <f>SUM(G132+J132)</f>
        <v>0</v>
      </c>
      <c r="M132" s="82"/>
      <c r="N132" s="11"/>
      <c r="O132" s="182"/>
      <c r="P132" s="60"/>
    </row>
    <row r="133" spans="2:16" s="202" customFormat="1" x14ac:dyDescent="0.35">
      <c r="B133" s="177" t="s">
        <v>139</v>
      </c>
      <c r="D133" s="76">
        <v>1</v>
      </c>
      <c r="E133" s="202" t="s">
        <v>65</v>
      </c>
      <c r="F133" s="27"/>
      <c r="G133" s="27">
        <f t="shared" si="84"/>
        <v>0</v>
      </c>
      <c r="H133" s="27"/>
      <c r="I133" s="203"/>
      <c r="J133" s="27">
        <f t="shared" si="85"/>
        <v>0</v>
      </c>
      <c r="K133" s="27"/>
      <c r="L133" s="27">
        <f t="shared" ref="L133:L134" si="87">SUM(G133+J133)</f>
        <v>0</v>
      </c>
      <c r="M133" s="82"/>
      <c r="N133" s="11"/>
      <c r="O133" s="182"/>
      <c r="P133" s="60"/>
    </row>
    <row r="134" spans="2:16" s="202" customFormat="1" x14ac:dyDescent="0.35">
      <c r="B134" s="177" t="s">
        <v>99</v>
      </c>
      <c r="D134" s="76">
        <v>5</v>
      </c>
      <c r="E134" s="202" t="s">
        <v>65</v>
      </c>
      <c r="F134" s="27"/>
      <c r="G134" s="27">
        <f t="shared" si="84"/>
        <v>0</v>
      </c>
      <c r="H134" s="27"/>
      <c r="I134" s="203"/>
      <c r="J134" s="27">
        <f t="shared" si="85"/>
        <v>0</v>
      </c>
      <c r="K134" s="27"/>
      <c r="L134" s="27">
        <f t="shared" si="87"/>
        <v>0</v>
      </c>
      <c r="M134" s="82"/>
      <c r="N134" s="11"/>
      <c r="O134" s="182"/>
      <c r="P134" s="60"/>
    </row>
    <row r="135" spans="2:16" s="202" customFormat="1" x14ac:dyDescent="0.35">
      <c r="B135" s="177" t="s">
        <v>141</v>
      </c>
      <c r="D135" s="76">
        <v>16</v>
      </c>
      <c r="E135" s="202" t="s">
        <v>65</v>
      </c>
      <c r="F135" s="27"/>
      <c r="G135" s="27">
        <f>F135*D135</f>
        <v>0</v>
      </c>
      <c r="H135" s="27"/>
      <c r="I135" s="203"/>
      <c r="J135" s="27">
        <f>I135*D135</f>
        <v>0</v>
      </c>
      <c r="K135" s="27"/>
      <c r="L135" s="27">
        <f>SUM(G135+J135)</f>
        <v>0</v>
      </c>
      <c r="M135" s="82"/>
      <c r="N135" s="11"/>
      <c r="O135" s="182"/>
      <c r="P135" s="60"/>
    </row>
    <row r="136" spans="2:16" s="202" customFormat="1" ht="15" customHeight="1" x14ac:dyDescent="0.35">
      <c r="B136" s="196" t="s">
        <v>140</v>
      </c>
      <c r="D136" s="76">
        <v>1</v>
      </c>
      <c r="E136" s="202" t="s">
        <v>65</v>
      </c>
      <c r="F136" s="27"/>
      <c r="G136" s="27">
        <f t="shared" ref="G136" si="88">F136*D136</f>
        <v>0</v>
      </c>
      <c r="H136" s="22"/>
      <c r="I136" s="30"/>
      <c r="J136" s="27">
        <f t="shared" ref="J136" si="89">I136*D136</f>
        <v>0</v>
      </c>
      <c r="K136" s="22"/>
      <c r="L136" s="27">
        <f t="shared" ref="L136" si="90">SUM(G136+J136)</f>
        <v>0</v>
      </c>
      <c r="M136" s="74"/>
      <c r="N136" s="11"/>
      <c r="O136" s="11"/>
      <c r="P136" s="60"/>
    </row>
    <row r="137" spans="2:16" s="202" customFormat="1" x14ac:dyDescent="0.35">
      <c r="B137" s="177" t="s">
        <v>101</v>
      </c>
      <c r="D137" s="76">
        <v>0.5</v>
      </c>
      <c r="E137" s="202" t="s">
        <v>66</v>
      </c>
      <c r="F137" s="34"/>
      <c r="G137" s="27">
        <f>F137*D137</f>
        <v>0</v>
      </c>
      <c r="H137" s="27"/>
      <c r="I137" s="203"/>
      <c r="J137" s="27">
        <f>I137*D137</f>
        <v>0</v>
      </c>
      <c r="K137" s="27"/>
      <c r="L137" s="27">
        <f>SUM(G137+J137)</f>
        <v>0</v>
      </c>
      <c r="M137" s="74"/>
      <c r="N137" s="11"/>
      <c r="O137" s="182"/>
      <c r="P137" s="60"/>
    </row>
    <row r="138" spans="2:16" s="202" customFormat="1" x14ac:dyDescent="0.35">
      <c r="B138" s="177" t="s">
        <v>102</v>
      </c>
      <c r="D138" s="76">
        <v>1</v>
      </c>
      <c r="E138" s="202" t="s">
        <v>65</v>
      </c>
      <c r="F138" s="27"/>
      <c r="G138" s="27">
        <f t="shared" ref="G138:G139" si="91">F138*D138</f>
        <v>0</v>
      </c>
      <c r="H138" s="27"/>
      <c r="I138" s="203"/>
      <c r="J138" s="27">
        <f t="shared" ref="J138:J139" si="92">I138*D138</f>
        <v>0</v>
      </c>
      <c r="K138" s="27"/>
      <c r="L138" s="27">
        <f t="shared" ref="L138:L139" si="93">SUM(G138+J138)</f>
        <v>0</v>
      </c>
      <c r="M138" s="74"/>
      <c r="N138" s="11"/>
      <c r="O138" s="182"/>
      <c r="P138" s="60"/>
    </row>
    <row r="139" spans="2:16" s="202" customFormat="1" x14ac:dyDescent="0.35">
      <c r="B139" s="177" t="s">
        <v>103</v>
      </c>
      <c r="D139" s="76">
        <v>1</v>
      </c>
      <c r="E139" s="202" t="s">
        <v>69</v>
      </c>
      <c r="F139" s="27"/>
      <c r="G139" s="27">
        <f t="shared" si="91"/>
        <v>0</v>
      </c>
      <c r="H139" s="27"/>
      <c r="I139" s="203"/>
      <c r="J139" s="27">
        <f t="shared" si="92"/>
        <v>0</v>
      </c>
      <c r="K139" s="27"/>
      <c r="L139" s="27">
        <f t="shared" si="93"/>
        <v>0</v>
      </c>
      <c r="M139" s="74"/>
      <c r="N139" s="11"/>
      <c r="O139" s="182"/>
      <c r="P139" s="60"/>
    </row>
    <row r="140" spans="2:16" s="202" customFormat="1" x14ac:dyDescent="0.35">
      <c r="B140" s="178" t="s">
        <v>19</v>
      </c>
      <c r="C140" s="13"/>
      <c r="D140" s="84">
        <v>5</v>
      </c>
      <c r="E140" s="85" t="s">
        <v>20</v>
      </c>
      <c r="F140" s="28"/>
      <c r="G140" s="26"/>
      <c r="H140" s="28"/>
      <c r="I140" s="60"/>
      <c r="J140" s="26">
        <f>SUM(J130:J139)</f>
        <v>0</v>
      </c>
      <c r="K140" s="51"/>
      <c r="L140" s="27">
        <f>J140/100*D140</f>
        <v>0</v>
      </c>
      <c r="M140" s="86"/>
      <c r="N140" s="179"/>
      <c r="O140" s="176"/>
      <c r="P140" s="60"/>
    </row>
    <row r="141" spans="2:16" s="202" customFormat="1" x14ac:dyDescent="0.35">
      <c r="B141" s="87" t="s">
        <v>172</v>
      </c>
      <c r="C141" s="88"/>
      <c r="D141" s="89"/>
      <c r="E141" s="88"/>
      <c r="F141" s="90"/>
      <c r="G141" s="91"/>
      <c r="H141" s="91"/>
      <c r="I141" s="90"/>
      <c r="J141" s="91"/>
      <c r="K141" s="92"/>
      <c r="L141" s="91"/>
      <c r="M141" s="77">
        <f>SUM(L130:L140)</f>
        <v>0</v>
      </c>
      <c r="N141" s="11"/>
      <c r="O141" s="182"/>
      <c r="P141" s="60"/>
    </row>
    <row r="142" spans="2:16" s="202" customFormat="1" x14ac:dyDescent="0.35">
      <c r="B142" s="197"/>
      <c r="C142" s="16"/>
      <c r="D142" s="198"/>
      <c r="E142" s="16"/>
      <c r="F142" s="199"/>
      <c r="G142" s="42"/>
      <c r="H142" s="42"/>
      <c r="I142" s="199"/>
      <c r="J142" s="42"/>
      <c r="K142" s="200"/>
      <c r="L142" s="42"/>
      <c r="M142" s="201"/>
      <c r="N142" s="11"/>
      <c r="O142" s="182"/>
      <c r="P142" s="60"/>
    </row>
    <row r="143" spans="2:16" s="202" customFormat="1" x14ac:dyDescent="0.35">
      <c r="B143" s="197"/>
      <c r="C143" s="16"/>
      <c r="D143" s="198"/>
      <c r="E143" s="16"/>
      <c r="F143" s="199"/>
      <c r="G143" s="42"/>
      <c r="H143" s="42"/>
      <c r="I143" s="199"/>
      <c r="J143" s="42"/>
      <c r="K143" s="200"/>
      <c r="L143" s="42"/>
      <c r="M143" s="201"/>
      <c r="N143" s="11"/>
      <c r="O143" s="182"/>
      <c r="P143" s="60"/>
    </row>
    <row r="144" spans="2:16" s="202" customFormat="1" x14ac:dyDescent="0.35">
      <c r="B144" s="10" t="s">
        <v>175</v>
      </c>
      <c r="D144" s="76"/>
      <c r="F144" s="34"/>
      <c r="G144" s="26"/>
      <c r="H144" s="27"/>
      <c r="I144" s="34"/>
      <c r="J144" s="26"/>
      <c r="K144" s="60"/>
      <c r="L144" s="27"/>
      <c r="M144" s="74"/>
      <c r="N144" s="11"/>
      <c r="O144" s="182"/>
      <c r="P144" s="60"/>
    </row>
    <row r="145" spans="1:34" s="202" customFormat="1" x14ac:dyDescent="0.35">
      <c r="B145" s="177" t="s">
        <v>176</v>
      </c>
      <c r="D145" s="76">
        <v>1</v>
      </c>
      <c r="E145" s="202" t="s">
        <v>65</v>
      </c>
      <c r="F145" s="27"/>
      <c r="G145" s="27">
        <f t="shared" ref="G145" si="94">F145*D145</f>
        <v>0</v>
      </c>
      <c r="H145" s="27"/>
      <c r="I145" s="203"/>
      <c r="J145" s="27">
        <f t="shared" ref="J145" si="95">I145*D145</f>
        <v>0</v>
      </c>
      <c r="K145" s="27"/>
      <c r="L145" s="27">
        <f t="shared" ref="L145" si="96">SUM(G145+J145)</f>
        <v>0</v>
      </c>
      <c r="M145" s="82"/>
      <c r="N145" s="11"/>
      <c r="O145" s="182"/>
      <c r="P145" s="60"/>
    </row>
    <row r="146" spans="1:34" s="202" customFormat="1" x14ac:dyDescent="0.35">
      <c r="B146" s="177" t="s">
        <v>98</v>
      </c>
      <c r="D146" s="76">
        <v>1</v>
      </c>
      <c r="E146" s="202" t="s">
        <v>65</v>
      </c>
      <c r="F146" s="27"/>
      <c r="G146" s="27">
        <f>F146*D146</f>
        <v>0</v>
      </c>
      <c r="H146" s="27"/>
      <c r="I146" s="203"/>
      <c r="J146" s="27">
        <f>I146*D146</f>
        <v>0</v>
      </c>
      <c r="K146" s="27"/>
      <c r="L146" s="27">
        <f t="shared" ref="L146:L147" si="97">SUM(G146+J146)</f>
        <v>0</v>
      </c>
      <c r="M146" s="82"/>
      <c r="N146" s="11"/>
      <c r="O146" s="182"/>
      <c r="P146" s="60"/>
    </row>
    <row r="147" spans="1:34" s="202" customFormat="1" x14ac:dyDescent="0.35">
      <c r="B147" s="177" t="s">
        <v>177</v>
      </c>
      <c r="D147" s="76">
        <v>3</v>
      </c>
      <c r="E147" s="202" t="s">
        <v>65</v>
      </c>
      <c r="F147" s="27"/>
      <c r="G147" s="27">
        <f t="shared" ref="G147" si="98">F147*D147</f>
        <v>0</v>
      </c>
      <c r="H147" s="27"/>
      <c r="I147" s="203"/>
      <c r="J147" s="27">
        <f t="shared" ref="J147" si="99">I147*D147</f>
        <v>0</v>
      </c>
      <c r="K147" s="27"/>
      <c r="L147" s="27">
        <f t="shared" si="97"/>
        <v>0</v>
      </c>
      <c r="M147" s="82"/>
      <c r="N147" s="11"/>
      <c r="O147" s="182"/>
      <c r="P147" s="60"/>
    </row>
    <row r="148" spans="1:34" s="202" customFormat="1" x14ac:dyDescent="0.35">
      <c r="B148" s="177" t="s">
        <v>178</v>
      </c>
      <c r="D148" s="76">
        <v>1</v>
      </c>
      <c r="E148" s="202" t="s">
        <v>65</v>
      </c>
      <c r="F148" s="27"/>
      <c r="G148" s="27">
        <f t="shared" ref="G148" si="100">F148*D148</f>
        <v>0</v>
      </c>
      <c r="H148" s="27"/>
      <c r="I148" s="203"/>
      <c r="J148" s="27">
        <f t="shared" ref="J148" si="101">I148*D148</f>
        <v>0</v>
      </c>
      <c r="K148" s="27"/>
      <c r="L148" s="27">
        <f t="shared" ref="L148" si="102">SUM(G148+J148)</f>
        <v>0</v>
      </c>
      <c r="M148" s="82"/>
      <c r="N148" s="11"/>
      <c r="O148" s="182"/>
      <c r="P148" s="60"/>
    </row>
    <row r="149" spans="1:34" s="202" customFormat="1" x14ac:dyDescent="0.35">
      <c r="B149" s="177" t="s">
        <v>102</v>
      </c>
      <c r="D149" s="76">
        <v>1</v>
      </c>
      <c r="E149" s="202" t="s">
        <v>65</v>
      </c>
      <c r="F149" s="27"/>
      <c r="G149" s="27">
        <f t="shared" ref="G149:G151" si="103">F149*D149</f>
        <v>0</v>
      </c>
      <c r="H149" s="27"/>
      <c r="I149" s="203"/>
      <c r="J149" s="27">
        <f t="shared" ref="J149:J151" si="104">I149*D149</f>
        <v>0</v>
      </c>
      <c r="K149" s="27"/>
      <c r="L149" s="27">
        <f t="shared" ref="L149:L150" si="105">SUM(G149+J149)</f>
        <v>0</v>
      </c>
      <c r="M149" s="74"/>
      <c r="N149" s="11"/>
      <c r="O149" s="182"/>
      <c r="P149" s="60"/>
    </row>
    <row r="150" spans="1:34" s="202" customFormat="1" x14ac:dyDescent="0.35">
      <c r="B150" s="177" t="s">
        <v>103</v>
      </c>
      <c r="D150" s="76">
        <v>1</v>
      </c>
      <c r="E150" s="202" t="s">
        <v>69</v>
      </c>
      <c r="F150" s="27"/>
      <c r="G150" s="27">
        <f t="shared" si="103"/>
        <v>0</v>
      </c>
      <c r="H150" s="27"/>
      <c r="I150" s="203"/>
      <c r="J150" s="27">
        <f t="shared" si="104"/>
        <v>0</v>
      </c>
      <c r="K150" s="27"/>
      <c r="L150" s="27">
        <f t="shared" si="105"/>
        <v>0</v>
      </c>
      <c r="M150" s="74"/>
      <c r="N150" s="11"/>
      <c r="O150" s="182"/>
      <c r="P150" s="60"/>
    </row>
    <row r="151" spans="1:34" s="202" customFormat="1" x14ac:dyDescent="0.35">
      <c r="B151" s="202" t="s">
        <v>179</v>
      </c>
      <c r="D151" s="76">
        <v>12</v>
      </c>
      <c r="E151" s="202" t="s">
        <v>65</v>
      </c>
      <c r="F151" s="27"/>
      <c r="G151" s="27">
        <f t="shared" si="103"/>
        <v>0</v>
      </c>
      <c r="H151" s="27"/>
      <c r="I151" s="27"/>
      <c r="J151" s="27">
        <f t="shared" si="104"/>
        <v>0</v>
      </c>
      <c r="K151" s="27"/>
      <c r="L151" s="27">
        <f>SUM(G151+J151)</f>
        <v>0</v>
      </c>
      <c r="M151" s="83"/>
      <c r="N151" s="11"/>
      <c r="O151" s="65"/>
      <c r="P151" s="60"/>
    </row>
    <row r="152" spans="1:34" s="202" customFormat="1" x14ac:dyDescent="0.35">
      <c r="B152" s="178" t="s">
        <v>19</v>
      </c>
      <c r="C152" s="13"/>
      <c r="D152" s="84">
        <v>5</v>
      </c>
      <c r="E152" s="85" t="s">
        <v>20</v>
      </c>
      <c r="F152" s="28"/>
      <c r="G152" s="26"/>
      <c r="H152" s="28"/>
      <c r="I152" s="60"/>
      <c r="J152" s="26">
        <f>SUM(J145:J150)</f>
        <v>0</v>
      </c>
      <c r="K152" s="51"/>
      <c r="L152" s="27">
        <f>J152/100*D152</f>
        <v>0</v>
      </c>
      <c r="M152" s="86"/>
      <c r="N152" s="179"/>
      <c r="O152" s="176"/>
      <c r="P152" s="60"/>
    </row>
    <row r="153" spans="1:34" s="202" customFormat="1" x14ac:dyDescent="0.35">
      <c r="B153" s="87" t="s">
        <v>174</v>
      </c>
      <c r="C153" s="88"/>
      <c r="D153" s="89"/>
      <c r="E153" s="88"/>
      <c r="F153" s="90"/>
      <c r="G153" s="91"/>
      <c r="H153" s="91"/>
      <c r="I153" s="90"/>
      <c r="J153" s="91"/>
      <c r="K153" s="92"/>
      <c r="L153" s="91"/>
      <c r="M153" s="77">
        <f>SUM(L145:L152)</f>
        <v>0</v>
      </c>
      <c r="N153" s="11"/>
      <c r="O153" s="182"/>
      <c r="P153" s="60"/>
    </row>
    <row r="154" spans="1:34" ht="15" thickBot="1" x14ac:dyDescent="0.4">
      <c r="B154" s="2"/>
      <c r="N154" s="11"/>
      <c r="O154" s="182"/>
      <c r="P154" s="60"/>
    </row>
    <row r="155" spans="1:34" s="2" customFormat="1" ht="15" thickBot="1" x14ac:dyDescent="0.4">
      <c r="A155" s="24"/>
      <c r="B155" s="38" t="s">
        <v>70</v>
      </c>
      <c r="C155" s="21"/>
      <c r="D155" s="93"/>
      <c r="E155" s="21"/>
      <c r="F155" s="41"/>
      <c r="G155" s="94"/>
      <c r="H155" s="94"/>
      <c r="I155" s="94"/>
      <c r="J155" s="94"/>
      <c r="K155" s="95"/>
      <c r="L155" s="96"/>
      <c r="M155" s="97">
        <f>SUM(M8:M154)</f>
        <v>0</v>
      </c>
      <c r="N155" s="11"/>
      <c r="P155" s="183"/>
    </row>
    <row r="157" spans="1:34" s="27" customFormat="1" x14ac:dyDescent="0.35">
      <c r="A157" s="43"/>
      <c r="B157" s="43"/>
      <c r="C157" s="43"/>
      <c r="D157" s="76"/>
      <c r="E157" s="43"/>
      <c r="F157" s="34"/>
      <c r="I157" s="34"/>
      <c r="K157" s="60"/>
      <c r="M157" s="74"/>
      <c r="N157" s="43"/>
      <c r="O157" s="43"/>
      <c r="P157" s="43"/>
      <c r="Q157" s="43"/>
      <c r="R157" s="43"/>
      <c r="S157" s="43"/>
      <c r="T157" s="43"/>
      <c r="U157" s="43"/>
      <c r="V157" s="43"/>
      <c r="W157" s="43"/>
      <c r="X157" s="43"/>
      <c r="Y157" s="43"/>
      <c r="Z157" s="43"/>
      <c r="AA157" s="43"/>
      <c r="AB157" s="43"/>
      <c r="AC157" s="43"/>
      <c r="AD157" s="43"/>
      <c r="AE157" s="43"/>
      <c r="AF157" s="43"/>
      <c r="AG157" s="43"/>
      <c r="AH157" s="43"/>
    </row>
  </sheetData>
  <mergeCells count="3">
    <mergeCell ref="B1:F3"/>
    <mergeCell ref="F5:G5"/>
    <mergeCell ref="I5:J5"/>
  </mergeCells>
  <printOptions gridLines="1"/>
  <pageMargins left="0.31496062992125984" right="0.31496062992125984" top="0.39370078740157483" bottom="0.47244094488188981" header="0.31496062992125984" footer="0.31496062992125984"/>
  <pageSetup paperSize="9" scale="96" orientation="landscape" r:id="rId1"/>
  <headerFooter>
    <oddFooter>&amp;C&amp;P/&amp;N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1:AO105"/>
  <sheetViews>
    <sheetView tabSelected="1" topLeftCell="A26" zoomScaleNormal="100" workbookViewId="0">
      <selection activeCell="B33" sqref="B33"/>
    </sheetView>
  </sheetViews>
  <sheetFormatPr defaultColWidth="9.1796875" defaultRowHeight="14.5" x14ac:dyDescent="0.35"/>
  <cols>
    <col min="1" max="1" width="1.81640625" style="43" customWidth="1"/>
    <col min="2" max="2" width="65.7265625" style="43" customWidth="1"/>
    <col min="3" max="3" width="1.1796875" style="43" customWidth="1"/>
    <col min="4" max="4" width="5.1796875" style="22" customWidth="1"/>
    <col min="5" max="5" width="4.1796875" style="35" customWidth="1"/>
    <col min="6" max="6" width="8.81640625" style="27" customWidth="1"/>
    <col min="7" max="7" width="10.54296875" style="27" customWidth="1"/>
    <col min="8" max="8" width="1" style="27" customWidth="1"/>
    <col min="9" max="9" width="11.26953125" style="27" customWidth="1"/>
    <col min="10" max="10" width="10.54296875" style="27" bestFit="1" customWidth="1"/>
    <col min="11" max="11" width="1.1796875" style="27" customWidth="1"/>
    <col min="12" max="12" width="15.453125" style="27" customWidth="1"/>
    <col min="13" max="18" width="9.1796875" style="8"/>
    <col min="19" max="16384" width="9.1796875" style="43"/>
  </cols>
  <sheetData>
    <row r="1" spans="2:41" ht="14.25" customHeight="1" x14ac:dyDescent="0.35">
      <c r="B1" s="266" t="s">
        <v>187</v>
      </c>
      <c r="C1" s="267"/>
      <c r="D1" s="267"/>
      <c r="E1" s="267"/>
      <c r="F1" s="267"/>
      <c r="M1" s="32"/>
      <c r="N1" s="32"/>
      <c r="O1" s="32"/>
      <c r="P1" s="32"/>
    </row>
    <row r="2" spans="2:41" ht="14.25" customHeight="1" x14ac:dyDescent="0.35">
      <c r="B2" s="266"/>
      <c r="C2" s="267"/>
      <c r="D2" s="267"/>
      <c r="E2" s="267"/>
      <c r="F2" s="267"/>
      <c r="M2" s="32"/>
      <c r="N2" s="32"/>
      <c r="O2" s="32"/>
      <c r="P2" s="32"/>
    </row>
    <row r="3" spans="2:41" ht="14.25" customHeight="1" x14ac:dyDescent="0.35">
      <c r="B3" s="268"/>
      <c r="C3" s="268"/>
      <c r="D3" s="268"/>
      <c r="E3" s="268"/>
      <c r="F3" s="268"/>
      <c r="G3" s="33"/>
      <c r="H3" s="33"/>
      <c r="I3" s="33"/>
      <c r="J3" s="33"/>
      <c r="K3" s="33"/>
      <c r="M3" s="32"/>
      <c r="N3" s="32"/>
      <c r="O3" s="32"/>
      <c r="P3" s="32"/>
    </row>
    <row r="4" spans="2:41" ht="14.25" customHeight="1" x14ac:dyDescent="0.35">
      <c r="B4" s="15"/>
      <c r="C4" s="15"/>
      <c r="D4" s="15"/>
      <c r="E4" s="55"/>
      <c r="F4" s="44"/>
      <c r="G4" s="42"/>
      <c r="H4" s="42"/>
      <c r="I4" s="42"/>
      <c r="J4" s="42"/>
      <c r="K4" s="42"/>
      <c r="L4" s="42"/>
      <c r="M4" s="32"/>
      <c r="N4" s="32"/>
      <c r="O4" s="32"/>
      <c r="P4" s="32"/>
    </row>
    <row r="5" spans="2:41" ht="14.25" customHeight="1" x14ac:dyDescent="0.35">
      <c r="F5" s="34"/>
      <c r="I5" s="34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  <c r="AM5" s="12"/>
      <c r="AN5" s="12"/>
      <c r="AO5" s="12"/>
    </row>
    <row r="6" spans="2:41" s="3" customFormat="1" x14ac:dyDescent="0.35">
      <c r="B6" s="3" t="s">
        <v>0</v>
      </c>
      <c r="D6" s="67"/>
      <c r="E6" s="56"/>
      <c r="F6" s="270" t="s">
        <v>1</v>
      </c>
      <c r="G6" s="270"/>
      <c r="H6" s="54"/>
      <c r="I6" s="270" t="s">
        <v>2</v>
      </c>
      <c r="J6" s="270"/>
      <c r="K6" s="54"/>
      <c r="L6" s="54" t="s">
        <v>3</v>
      </c>
      <c r="M6" s="18"/>
      <c r="N6" s="18"/>
      <c r="O6" s="18"/>
      <c r="P6" s="18"/>
      <c r="Q6" s="17"/>
      <c r="R6" s="17"/>
      <c r="S6" s="17"/>
      <c r="T6" s="17"/>
      <c r="U6" s="17"/>
      <c r="V6" s="17"/>
      <c r="W6" s="17"/>
      <c r="X6" s="17"/>
      <c r="Y6" s="17"/>
      <c r="Z6" s="17"/>
      <c r="AA6" s="17"/>
      <c r="AB6" s="17"/>
      <c r="AC6" s="17"/>
      <c r="AD6" s="17"/>
      <c r="AE6" s="17"/>
      <c r="AF6" s="17"/>
      <c r="AG6" s="17"/>
      <c r="AH6" s="17"/>
      <c r="AI6" s="17"/>
      <c r="AJ6" s="17"/>
      <c r="AK6" s="17"/>
      <c r="AL6" s="17"/>
      <c r="AM6" s="17"/>
      <c r="AN6" s="17"/>
      <c r="AO6" s="17"/>
    </row>
    <row r="7" spans="2:41" ht="6" customHeight="1" x14ac:dyDescent="0.35">
      <c r="F7" s="34"/>
      <c r="I7" s="34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</row>
    <row r="8" spans="2:41" ht="14.25" customHeight="1" x14ac:dyDescent="0.35">
      <c r="F8" s="34"/>
      <c r="G8" s="39" t="s">
        <v>12</v>
      </c>
      <c r="H8" s="39"/>
      <c r="I8" s="40"/>
      <c r="J8" s="39" t="s">
        <v>13</v>
      </c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2"/>
      <c r="AA8" s="12"/>
      <c r="AB8" s="12"/>
      <c r="AC8" s="12"/>
      <c r="AD8" s="12"/>
      <c r="AE8" s="12"/>
      <c r="AF8" s="12"/>
      <c r="AG8" s="12"/>
      <c r="AH8" s="12"/>
      <c r="AI8" s="12"/>
      <c r="AJ8" s="12"/>
      <c r="AK8" s="12"/>
      <c r="AL8" s="12"/>
      <c r="AM8" s="12"/>
      <c r="AN8" s="12"/>
      <c r="AO8" s="12"/>
    </row>
    <row r="9" spans="2:41" ht="6" customHeight="1" x14ac:dyDescent="0.35"/>
    <row r="10" spans="2:41" ht="14.25" customHeight="1" x14ac:dyDescent="0.35">
      <c r="B10" s="10" t="s">
        <v>14</v>
      </c>
    </row>
    <row r="11" spans="2:41" ht="14.25" customHeight="1" x14ac:dyDescent="0.35">
      <c r="B11" s="271"/>
      <c r="C11" s="271"/>
      <c r="D11" s="271"/>
      <c r="E11" s="271"/>
      <c r="F11" s="271"/>
      <c r="G11" s="271"/>
      <c r="H11" s="271"/>
      <c r="I11" s="271"/>
      <c r="J11" s="271"/>
      <c r="K11" s="271"/>
      <c r="L11" s="271"/>
    </row>
    <row r="12" spans="2:41" x14ac:dyDescent="0.35">
      <c r="B12" s="52" t="s">
        <v>95</v>
      </c>
      <c r="D12" s="23">
        <v>11</v>
      </c>
      <c r="E12" s="22" t="s">
        <v>9</v>
      </c>
      <c r="F12" s="31"/>
      <c r="G12" s="26">
        <f t="shared" ref="G12:G17" si="0">D12*F12</f>
        <v>0</v>
      </c>
      <c r="J12" s="26">
        <f t="shared" ref="J12:J17" si="1">D12*I12</f>
        <v>0</v>
      </c>
      <c r="L12" s="27">
        <f t="shared" ref="L12:L35" si="2">SUM(G12+J12)</f>
        <v>0</v>
      </c>
      <c r="M12" s="11"/>
      <c r="N12" s="11"/>
      <c r="O12" s="238"/>
      <c r="P12" s="239"/>
    </row>
    <row r="13" spans="2:41" ht="14.25" customHeight="1" x14ac:dyDescent="0.35">
      <c r="B13" s="52" t="s">
        <v>108</v>
      </c>
      <c r="D13" s="22">
        <v>3</v>
      </c>
      <c r="E13" s="22" t="s">
        <v>9</v>
      </c>
      <c r="F13" s="30"/>
      <c r="G13" s="26">
        <f t="shared" si="0"/>
        <v>0</v>
      </c>
      <c r="J13" s="26">
        <f t="shared" si="1"/>
        <v>0</v>
      </c>
      <c r="L13" s="27">
        <f t="shared" si="2"/>
        <v>0</v>
      </c>
      <c r="M13" s="11"/>
      <c r="O13" s="238"/>
      <c r="P13" s="239"/>
    </row>
    <row r="14" spans="2:41" s="52" customFormat="1" x14ac:dyDescent="0.35">
      <c r="B14" s="52" t="s">
        <v>109</v>
      </c>
      <c r="D14" s="52">
        <v>10</v>
      </c>
      <c r="E14" s="52" t="s">
        <v>9</v>
      </c>
      <c r="F14" s="29"/>
      <c r="G14" s="28">
        <f>D14*F14</f>
        <v>0</v>
      </c>
      <c r="H14" s="29"/>
      <c r="I14" s="29"/>
      <c r="J14" s="28">
        <f>D14*I14</f>
        <v>0</v>
      </c>
      <c r="K14" s="29"/>
      <c r="L14" s="27">
        <f t="shared" si="2"/>
        <v>0</v>
      </c>
      <c r="M14" s="11"/>
      <c r="N14" s="240"/>
      <c r="O14" s="116"/>
      <c r="P14" s="116"/>
      <c r="Q14" s="116"/>
      <c r="R14" s="116"/>
    </row>
    <row r="15" spans="2:41" ht="14.25" customHeight="1" x14ac:dyDescent="0.35">
      <c r="B15" s="52" t="s">
        <v>96</v>
      </c>
      <c r="D15" s="23">
        <v>80</v>
      </c>
      <c r="E15" s="22" t="s">
        <v>9</v>
      </c>
      <c r="F15" s="30"/>
      <c r="G15" s="26">
        <f t="shared" si="0"/>
        <v>0</v>
      </c>
      <c r="J15" s="26">
        <f t="shared" si="1"/>
        <v>0</v>
      </c>
      <c r="L15" s="27">
        <f t="shared" si="2"/>
        <v>0</v>
      </c>
      <c r="M15" s="11"/>
      <c r="O15" s="238"/>
      <c r="P15" s="239"/>
    </row>
    <row r="16" spans="2:41" ht="14.25" customHeight="1" x14ac:dyDescent="0.35">
      <c r="B16" s="52" t="s">
        <v>97</v>
      </c>
      <c r="D16" s="22">
        <v>15</v>
      </c>
      <c r="E16" s="22" t="s">
        <v>9</v>
      </c>
      <c r="F16" s="30"/>
      <c r="G16" s="26">
        <f t="shared" si="0"/>
        <v>0</v>
      </c>
      <c r="J16" s="26">
        <f t="shared" si="1"/>
        <v>0</v>
      </c>
      <c r="L16" s="27">
        <f t="shared" si="2"/>
        <v>0</v>
      </c>
      <c r="M16" s="11"/>
      <c r="O16" s="238"/>
      <c r="P16" s="239"/>
    </row>
    <row r="17" spans="2:18" x14ac:dyDescent="0.35">
      <c r="B17" s="43" t="s">
        <v>110</v>
      </c>
      <c r="D17" s="23">
        <v>190</v>
      </c>
      <c r="E17" s="22" t="s">
        <v>10</v>
      </c>
      <c r="F17" s="30"/>
      <c r="G17" s="26">
        <f t="shared" si="0"/>
        <v>0</v>
      </c>
      <c r="J17" s="26">
        <f t="shared" si="1"/>
        <v>0</v>
      </c>
      <c r="L17" s="27">
        <f t="shared" si="2"/>
        <v>0</v>
      </c>
      <c r="M17" s="11"/>
      <c r="O17" s="238"/>
      <c r="P17" s="239"/>
    </row>
    <row r="18" spans="2:18" x14ac:dyDescent="0.35">
      <c r="B18" s="1" t="s">
        <v>111</v>
      </c>
      <c r="D18" s="116">
        <v>56</v>
      </c>
      <c r="E18" s="22" t="s">
        <v>9</v>
      </c>
      <c r="F18" s="30"/>
      <c r="G18" s="26">
        <f>D18*F18</f>
        <v>0</v>
      </c>
      <c r="J18" s="26">
        <f t="shared" ref="J18:J19" si="3">D18*I18</f>
        <v>0</v>
      </c>
      <c r="L18" s="27">
        <f t="shared" si="2"/>
        <v>0</v>
      </c>
      <c r="M18" s="11"/>
      <c r="O18" s="238"/>
      <c r="P18" s="239"/>
    </row>
    <row r="19" spans="2:18" s="202" customFormat="1" x14ac:dyDescent="0.35">
      <c r="B19" s="202" t="s">
        <v>181</v>
      </c>
      <c r="D19" s="23">
        <v>160</v>
      </c>
      <c r="E19" s="202" t="s">
        <v>9</v>
      </c>
      <c r="F19" s="27"/>
      <c r="G19" s="26">
        <f t="shared" ref="G19:G20" si="4">D19*F19</f>
        <v>0</v>
      </c>
      <c r="H19" s="27"/>
      <c r="I19" s="27"/>
      <c r="J19" s="26">
        <f t="shared" si="3"/>
        <v>0</v>
      </c>
      <c r="K19" s="27"/>
      <c r="L19" s="27">
        <f t="shared" si="2"/>
        <v>0</v>
      </c>
      <c r="M19" s="11"/>
      <c r="N19" s="241"/>
      <c r="O19" s="238"/>
      <c r="P19" s="239"/>
      <c r="Q19" s="8"/>
      <c r="R19" s="8"/>
    </row>
    <row r="20" spans="2:18" s="202" customFormat="1" x14ac:dyDescent="0.35">
      <c r="B20" s="8" t="s">
        <v>290</v>
      </c>
      <c r="D20" s="68">
        <v>3</v>
      </c>
      <c r="E20" s="202" t="s">
        <v>9</v>
      </c>
      <c r="F20" s="27"/>
      <c r="G20" s="26">
        <f t="shared" si="4"/>
        <v>0</v>
      </c>
      <c r="H20" s="27"/>
      <c r="I20" s="27"/>
      <c r="J20" s="27"/>
      <c r="K20" s="27"/>
      <c r="L20" s="27">
        <f t="shared" si="2"/>
        <v>0</v>
      </c>
      <c r="M20" s="11"/>
      <c r="N20" s="242"/>
      <c r="O20" s="8"/>
      <c r="P20" s="243"/>
      <c r="Q20" s="8"/>
      <c r="R20" s="8"/>
    </row>
    <row r="21" spans="2:18" s="22" customFormat="1" x14ac:dyDescent="0.35">
      <c r="B21" s="22" t="s">
        <v>183</v>
      </c>
      <c r="D21" s="22">
        <v>2</v>
      </c>
      <c r="E21" s="22" t="s">
        <v>9</v>
      </c>
      <c r="F21" s="27"/>
      <c r="G21" s="28">
        <f t="shared" ref="G21:G35" si="5">D21*F21</f>
        <v>0</v>
      </c>
      <c r="H21" s="27"/>
      <c r="I21" s="30"/>
      <c r="J21" s="28">
        <f t="shared" ref="J21:J23" si="6">D21*I21</f>
        <v>0</v>
      </c>
      <c r="K21" s="27"/>
      <c r="L21" s="27">
        <f t="shared" si="2"/>
        <v>0</v>
      </c>
      <c r="M21" s="11"/>
      <c r="N21" s="244"/>
      <c r="O21" s="239"/>
      <c r="P21" s="243"/>
      <c r="Q21" s="31"/>
      <c r="R21" s="23"/>
    </row>
    <row r="22" spans="2:18" s="22" customFormat="1" x14ac:dyDescent="0.35">
      <c r="B22" s="22" t="s">
        <v>184</v>
      </c>
      <c r="D22" s="22">
        <v>2</v>
      </c>
      <c r="E22" s="22" t="s">
        <v>9</v>
      </c>
      <c r="F22" s="27"/>
      <c r="G22" s="28">
        <f t="shared" si="5"/>
        <v>0</v>
      </c>
      <c r="H22" s="27"/>
      <c r="I22" s="30"/>
      <c r="J22" s="28">
        <f t="shared" si="6"/>
        <v>0</v>
      </c>
      <c r="K22" s="27"/>
      <c r="L22" s="27">
        <f t="shared" si="2"/>
        <v>0</v>
      </c>
      <c r="M22" s="11"/>
      <c r="N22" s="231"/>
      <c r="O22" s="239"/>
      <c r="P22" s="243"/>
      <c r="Q22" s="31"/>
      <c r="R22" s="23"/>
    </row>
    <row r="23" spans="2:18" s="52" customFormat="1" x14ac:dyDescent="0.35">
      <c r="B23" s="112" t="s">
        <v>186</v>
      </c>
      <c r="D23" s="52">
        <v>2</v>
      </c>
      <c r="E23" s="52" t="s">
        <v>9</v>
      </c>
      <c r="F23" s="29"/>
      <c r="G23" s="28">
        <f t="shared" si="5"/>
        <v>0</v>
      </c>
      <c r="H23" s="29"/>
      <c r="I23" s="31"/>
      <c r="J23" s="28">
        <f t="shared" si="6"/>
        <v>0</v>
      </c>
      <c r="K23" s="29"/>
      <c r="L23" s="27">
        <f t="shared" si="2"/>
        <v>0</v>
      </c>
      <c r="M23" s="11"/>
      <c r="N23" s="240"/>
      <c r="O23" s="239"/>
      <c r="P23" s="116"/>
      <c r="Q23" s="31"/>
      <c r="R23" s="116"/>
    </row>
    <row r="24" spans="2:18" s="52" customFormat="1" x14ac:dyDescent="0.35">
      <c r="B24" s="112" t="s">
        <v>287</v>
      </c>
      <c r="D24" s="52">
        <v>9</v>
      </c>
      <c r="E24" s="52" t="s">
        <v>9</v>
      </c>
      <c r="F24" s="29"/>
      <c r="G24" s="28">
        <f>D24*F24</f>
        <v>0</v>
      </c>
      <c r="H24" s="29"/>
      <c r="I24" s="29"/>
      <c r="J24" s="28">
        <f>D24*I24</f>
        <v>0</v>
      </c>
      <c r="K24" s="29"/>
      <c r="L24" s="29">
        <f>SUM(G24+J24)</f>
        <v>0</v>
      </c>
      <c r="M24" s="11"/>
      <c r="N24" s="116"/>
      <c r="O24" s="116"/>
      <c r="P24" s="116"/>
      <c r="Q24" s="116"/>
      <c r="R24" s="116"/>
    </row>
    <row r="25" spans="2:18" s="202" customFormat="1" x14ac:dyDescent="0.35">
      <c r="B25" s="202" t="s">
        <v>288</v>
      </c>
      <c r="D25" s="22">
        <v>3</v>
      </c>
      <c r="E25" s="22" t="s">
        <v>9</v>
      </c>
      <c r="F25" s="30"/>
      <c r="G25" s="26">
        <f t="shared" ref="G25" si="7">D25*F25</f>
        <v>0</v>
      </c>
      <c r="H25" s="27"/>
      <c r="I25" s="30"/>
      <c r="J25" s="26">
        <f t="shared" ref="J25" si="8">D25*I25</f>
        <v>0</v>
      </c>
      <c r="K25" s="27"/>
      <c r="L25" s="27">
        <f t="shared" ref="L25" si="9">SUM(G25+J25)</f>
        <v>0</v>
      </c>
      <c r="M25" s="11"/>
      <c r="N25" s="8"/>
      <c r="O25" s="238"/>
      <c r="P25" s="239"/>
      <c r="Q25" s="8"/>
      <c r="R25" s="8"/>
    </row>
    <row r="26" spans="2:18" s="52" customFormat="1" x14ac:dyDescent="0.35">
      <c r="B26" s="52" t="s">
        <v>285</v>
      </c>
      <c r="D26" s="52">
        <v>3</v>
      </c>
      <c r="E26" s="52" t="s">
        <v>9</v>
      </c>
      <c r="F26" s="31"/>
      <c r="G26" s="28">
        <f>D26*F26</f>
        <v>0</v>
      </c>
      <c r="H26" s="29"/>
      <c r="I26" s="31"/>
      <c r="J26" s="28">
        <f t="shared" ref="J26" si="10">D26*I26</f>
        <v>0</v>
      </c>
      <c r="K26" s="29"/>
      <c r="L26" s="29">
        <f>SUM(G26+J26)</f>
        <v>0</v>
      </c>
      <c r="M26" s="11"/>
      <c r="N26" s="116"/>
      <c r="O26" s="116"/>
      <c r="P26" s="116"/>
      <c r="Q26" s="116"/>
      <c r="R26" s="116"/>
    </row>
    <row r="27" spans="2:18" s="52" customFormat="1" ht="29" x14ac:dyDescent="0.35">
      <c r="B27" s="66" t="s">
        <v>286</v>
      </c>
      <c r="D27" s="116">
        <v>12</v>
      </c>
      <c r="E27" s="52" t="s">
        <v>9</v>
      </c>
      <c r="F27" s="31"/>
      <c r="G27" s="28">
        <f>D27*F27</f>
        <v>0</v>
      </c>
      <c r="H27" s="29"/>
      <c r="I27" s="31"/>
      <c r="J27" s="28">
        <f>D27*I27</f>
        <v>0</v>
      </c>
      <c r="K27" s="29"/>
      <c r="L27" s="29">
        <f>SUM(G27+J27)</f>
        <v>0</v>
      </c>
      <c r="M27" s="11"/>
      <c r="N27" s="116"/>
      <c r="O27" s="116"/>
      <c r="P27" s="116"/>
      <c r="Q27" s="116"/>
      <c r="R27" s="116"/>
    </row>
    <row r="28" spans="2:18" s="202" customFormat="1" x14ac:dyDescent="0.35">
      <c r="B28" s="202" t="s">
        <v>280</v>
      </c>
      <c r="D28" s="22">
        <v>12</v>
      </c>
      <c r="E28" s="22" t="s">
        <v>10</v>
      </c>
      <c r="F28" s="30"/>
      <c r="G28" s="26">
        <f t="shared" ref="G28:G29" si="11">D28*F28</f>
        <v>0</v>
      </c>
      <c r="H28" s="27"/>
      <c r="I28" s="31"/>
      <c r="J28" s="26">
        <f t="shared" ref="J28:J29" si="12">D28*I28</f>
        <v>0</v>
      </c>
      <c r="K28" s="27"/>
      <c r="L28" s="27">
        <f>SUM(G28+J28)</f>
        <v>0</v>
      </c>
      <c r="M28" s="11"/>
      <c r="N28" s="8"/>
      <c r="O28" s="8"/>
      <c r="P28" s="8"/>
      <c r="Q28" s="8"/>
      <c r="R28" s="8"/>
    </row>
    <row r="29" spans="2:18" s="52" customFormat="1" x14ac:dyDescent="0.35">
      <c r="B29" s="52" t="s">
        <v>281</v>
      </c>
      <c r="D29" s="52">
        <v>8</v>
      </c>
      <c r="E29" s="52" t="s">
        <v>9</v>
      </c>
      <c r="F29" s="31"/>
      <c r="G29" s="28">
        <f t="shared" si="11"/>
        <v>0</v>
      </c>
      <c r="H29" s="29"/>
      <c r="I29" s="31"/>
      <c r="J29" s="28">
        <f t="shared" si="12"/>
        <v>0</v>
      </c>
      <c r="K29" s="29"/>
      <c r="L29" s="27">
        <f t="shared" ref="L29" si="13">SUM(G29+J29)</f>
        <v>0</v>
      </c>
      <c r="M29" s="11"/>
      <c r="N29" s="116"/>
      <c r="O29" s="116"/>
      <c r="P29" s="116"/>
      <c r="Q29" s="116"/>
      <c r="R29" s="116"/>
    </row>
    <row r="30" spans="2:18" s="52" customFormat="1" x14ac:dyDescent="0.35">
      <c r="B30" s="112" t="s">
        <v>282</v>
      </c>
      <c r="D30" s="52">
        <v>6</v>
      </c>
      <c r="E30" s="52" t="s">
        <v>9</v>
      </c>
      <c r="F30" s="31"/>
      <c r="G30" s="28">
        <f>D30*F30</f>
        <v>0</v>
      </c>
      <c r="H30" s="29"/>
      <c r="I30" s="31"/>
      <c r="J30" s="28">
        <f>D30*I30</f>
        <v>0</v>
      </c>
      <c r="K30" s="29"/>
      <c r="L30" s="29">
        <f>SUM(G30+J30)</f>
        <v>0</v>
      </c>
      <c r="M30" s="11"/>
      <c r="N30" s="116"/>
      <c r="O30" s="116"/>
      <c r="P30" s="116"/>
      <c r="Q30" s="116"/>
      <c r="R30" s="116"/>
    </row>
    <row r="31" spans="2:18" s="202" customFormat="1" x14ac:dyDescent="0.35">
      <c r="B31" s="237" t="s">
        <v>283</v>
      </c>
      <c r="D31" s="22">
        <v>75</v>
      </c>
      <c r="E31" s="22" t="s">
        <v>10</v>
      </c>
      <c r="F31" s="30"/>
      <c r="G31" s="26">
        <f t="shared" ref="G31:G33" si="14">D31*F31</f>
        <v>0</v>
      </c>
      <c r="H31" s="27"/>
      <c r="I31" s="31"/>
      <c r="J31" s="26">
        <f t="shared" ref="J31:J33" si="15">D31*I31</f>
        <v>0</v>
      </c>
      <c r="K31" s="27"/>
      <c r="L31" s="27">
        <f t="shared" ref="L31" si="16">SUM(G31+J31)</f>
        <v>0</v>
      </c>
      <c r="M31" s="11"/>
      <c r="N31" s="8"/>
      <c r="O31" s="8"/>
      <c r="P31" s="8"/>
      <c r="Q31" s="8"/>
      <c r="R31" s="8"/>
    </row>
    <row r="32" spans="2:18" s="52" customFormat="1" x14ac:dyDescent="0.35">
      <c r="B32" s="112" t="s">
        <v>284</v>
      </c>
      <c r="D32" s="52">
        <v>4</v>
      </c>
      <c r="E32" s="52" t="s">
        <v>9</v>
      </c>
      <c r="F32" s="31"/>
      <c r="G32" s="28">
        <f t="shared" si="14"/>
        <v>0</v>
      </c>
      <c r="H32" s="29"/>
      <c r="I32" s="31"/>
      <c r="J32" s="28">
        <f t="shared" si="15"/>
        <v>0</v>
      </c>
      <c r="K32" s="29"/>
      <c r="L32" s="29">
        <f>SUM(G32+J32)</f>
        <v>0</v>
      </c>
      <c r="M32" s="11"/>
      <c r="N32" s="116"/>
      <c r="O32" s="116"/>
      <c r="P32" s="116"/>
      <c r="Q32" s="116"/>
      <c r="R32" s="116"/>
    </row>
    <row r="33" spans="2:18" s="52" customFormat="1" x14ac:dyDescent="0.35">
      <c r="B33" s="273" t="s">
        <v>306</v>
      </c>
      <c r="D33" s="52">
        <v>2</v>
      </c>
      <c r="E33" s="52" t="s">
        <v>9</v>
      </c>
      <c r="F33" s="31"/>
      <c r="G33" s="28">
        <f t="shared" si="14"/>
        <v>0</v>
      </c>
      <c r="H33" s="29"/>
      <c r="I33" s="31"/>
      <c r="J33" s="28">
        <f t="shared" si="15"/>
        <v>0</v>
      </c>
      <c r="K33" s="29"/>
      <c r="L33" s="29">
        <f>SUM(G33+J33)</f>
        <v>0</v>
      </c>
      <c r="M33" s="11"/>
      <c r="N33" s="116"/>
      <c r="O33" s="116"/>
      <c r="P33" s="116"/>
      <c r="Q33" s="116"/>
      <c r="R33" s="116"/>
    </row>
    <row r="34" spans="2:18" s="202" customFormat="1" x14ac:dyDescent="0.35">
      <c r="B34" s="206" t="s">
        <v>289</v>
      </c>
      <c r="D34" s="52">
        <v>1</v>
      </c>
      <c r="E34" s="22" t="s">
        <v>9</v>
      </c>
      <c r="F34" s="27"/>
      <c r="G34" s="28">
        <f t="shared" ref="G34" si="17">D34*F34</f>
        <v>0</v>
      </c>
      <c r="H34" s="27"/>
      <c r="I34" s="27"/>
      <c r="J34" s="28"/>
      <c r="K34" s="27"/>
      <c r="L34" s="27">
        <f t="shared" ref="L34" si="18">SUM(G34+J34)</f>
        <v>0</v>
      </c>
      <c r="M34" s="11"/>
      <c r="N34" s="246"/>
      <c r="O34" s="239"/>
      <c r="P34" s="8"/>
      <c r="Q34" s="31"/>
      <c r="R34" s="8"/>
    </row>
    <row r="35" spans="2:18" s="202" customFormat="1" x14ac:dyDescent="0.35">
      <c r="B35" s="206" t="s">
        <v>185</v>
      </c>
      <c r="D35" s="52">
        <v>1</v>
      </c>
      <c r="E35" s="22" t="s">
        <v>9</v>
      </c>
      <c r="F35" s="27"/>
      <c r="G35" s="28">
        <f t="shared" si="5"/>
        <v>0</v>
      </c>
      <c r="H35" s="27"/>
      <c r="I35" s="27"/>
      <c r="J35" s="28"/>
      <c r="K35" s="27"/>
      <c r="L35" s="27">
        <f t="shared" si="2"/>
        <v>0</v>
      </c>
      <c r="M35" s="11"/>
      <c r="N35" s="246"/>
      <c r="O35" s="239"/>
      <c r="P35" s="8"/>
      <c r="Q35" s="31"/>
      <c r="R35" s="8"/>
    </row>
    <row r="36" spans="2:18" s="202" customFormat="1" x14ac:dyDescent="0.35">
      <c r="B36" s="8"/>
      <c r="D36" s="68"/>
      <c r="F36" s="27"/>
      <c r="G36" s="26"/>
      <c r="H36" s="27"/>
      <c r="I36" s="27"/>
      <c r="J36" s="27"/>
      <c r="K36" s="27"/>
      <c r="L36" s="27"/>
      <c r="M36" s="11"/>
      <c r="N36" s="242"/>
      <c r="O36" s="8"/>
      <c r="P36" s="243"/>
      <c r="Q36" s="8"/>
      <c r="R36" s="8"/>
    </row>
    <row r="37" spans="2:18" s="202" customFormat="1" x14ac:dyDescent="0.35">
      <c r="B37" s="8"/>
      <c r="D37" s="68"/>
      <c r="F37" s="27"/>
      <c r="G37" s="26"/>
      <c r="H37" s="27"/>
      <c r="I37" s="27"/>
      <c r="J37" s="27"/>
      <c r="K37" s="27"/>
      <c r="L37" s="27"/>
      <c r="M37" s="11"/>
      <c r="N37" s="242"/>
      <c r="O37" s="8"/>
      <c r="P37" s="243"/>
      <c r="Q37" s="8"/>
      <c r="R37" s="8"/>
    </row>
    <row r="38" spans="2:18" s="202" customFormat="1" x14ac:dyDescent="0.35">
      <c r="B38" s="10" t="s">
        <v>295</v>
      </c>
      <c r="D38" s="68"/>
      <c r="F38" s="27"/>
      <c r="G38" s="26"/>
      <c r="H38" s="27"/>
      <c r="I38" s="27"/>
      <c r="J38" s="27"/>
      <c r="K38" s="27"/>
      <c r="L38" s="27"/>
      <c r="M38" s="11"/>
      <c r="N38" s="242"/>
      <c r="O38" s="8"/>
      <c r="P38" s="243"/>
      <c r="Q38" s="8"/>
      <c r="R38" s="8"/>
    </row>
    <row r="39" spans="2:18" s="202" customFormat="1" x14ac:dyDescent="0.35">
      <c r="B39" s="271" t="s">
        <v>296</v>
      </c>
      <c r="C39" s="271"/>
      <c r="D39" s="271"/>
      <c r="E39" s="271"/>
      <c r="F39" s="271"/>
      <c r="G39" s="271"/>
      <c r="H39" s="271"/>
      <c r="I39" s="271"/>
      <c r="J39" s="271"/>
      <c r="K39" s="271"/>
      <c r="L39" s="271"/>
      <c r="M39" s="11"/>
      <c r="N39" s="242"/>
      <c r="O39" s="8"/>
      <c r="P39" s="243"/>
      <c r="Q39" s="8"/>
      <c r="R39" s="8"/>
    </row>
    <row r="40" spans="2:18" s="202" customFormat="1" x14ac:dyDescent="0.35">
      <c r="B40" s="271" t="s">
        <v>294</v>
      </c>
      <c r="C40" s="271"/>
      <c r="D40" s="271"/>
      <c r="E40" s="271"/>
      <c r="F40" s="271"/>
      <c r="G40" s="271"/>
      <c r="H40" s="271"/>
      <c r="I40" s="271"/>
      <c r="J40" s="271"/>
      <c r="K40" s="271"/>
      <c r="L40" s="271"/>
      <c r="M40" s="11"/>
      <c r="N40" s="242"/>
      <c r="O40" s="8"/>
      <c r="P40" s="243"/>
      <c r="Q40" s="8"/>
      <c r="R40" s="8"/>
    </row>
    <row r="41" spans="2:18" x14ac:dyDescent="0.35">
      <c r="G41" s="26"/>
      <c r="M41" s="11"/>
      <c r="N41" s="242"/>
      <c r="P41" s="243"/>
    </row>
    <row r="42" spans="2:18" x14ac:dyDescent="0.35">
      <c r="B42" s="10" t="s">
        <v>5</v>
      </c>
      <c r="D42" s="64"/>
      <c r="G42" s="26"/>
      <c r="M42" s="11"/>
      <c r="N42" s="242"/>
      <c r="P42" s="243"/>
    </row>
    <row r="43" spans="2:18" x14ac:dyDescent="0.35">
      <c r="B43" s="9"/>
      <c r="D43" s="68"/>
      <c r="G43" s="26"/>
      <c r="M43" s="11"/>
      <c r="N43" s="242"/>
      <c r="P43" s="243"/>
    </row>
    <row r="44" spans="2:18" s="202" customFormat="1" x14ac:dyDescent="0.35">
      <c r="B44" s="8" t="s">
        <v>182</v>
      </c>
      <c r="D44" s="68">
        <v>10</v>
      </c>
      <c r="E44" s="36" t="s">
        <v>15</v>
      </c>
      <c r="F44" s="27"/>
      <c r="G44" s="26">
        <f t="shared" ref="G44" si="19">D44*F44</f>
        <v>0</v>
      </c>
      <c r="H44" s="27"/>
      <c r="I44" s="27"/>
      <c r="J44" s="27"/>
      <c r="K44" s="27"/>
      <c r="L44" s="27">
        <f t="shared" ref="L44:L47" si="20">SUM(G44+J44)</f>
        <v>0</v>
      </c>
      <c r="M44" s="11"/>
      <c r="N44" s="242"/>
      <c r="O44" s="8"/>
      <c r="P44" s="243"/>
      <c r="Q44" s="8"/>
      <c r="R44" s="8"/>
    </row>
    <row r="45" spans="2:18" x14ac:dyDescent="0.35">
      <c r="B45" s="8" t="s">
        <v>40</v>
      </c>
      <c r="D45" s="68">
        <v>25</v>
      </c>
      <c r="E45" s="36" t="s">
        <v>15</v>
      </c>
      <c r="G45" s="26">
        <f>D45*F45</f>
        <v>0</v>
      </c>
      <c r="L45" s="27">
        <f t="shared" si="20"/>
        <v>0</v>
      </c>
      <c r="M45" s="11"/>
      <c r="N45" s="242"/>
      <c r="P45" s="243"/>
    </row>
    <row r="46" spans="2:18" x14ac:dyDescent="0.35">
      <c r="B46" s="43" t="s">
        <v>16</v>
      </c>
      <c r="D46" s="23">
        <v>7</v>
      </c>
      <c r="E46" s="36" t="s">
        <v>15</v>
      </c>
      <c r="G46" s="26">
        <f t="shared" ref="G46:G47" si="21">D46*F46</f>
        <v>0</v>
      </c>
      <c r="L46" s="27">
        <f t="shared" si="20"/>
        <v>0</v>
      </c>
      <c r="M46" s="11"/>
      <c r="N46" s="242"/>
      <c r="P46" s="243"/>
    </row>
    <row r="47" spans="2:18" x14ac:dyDescent="0.35">
      <c r="B47" s="43" t="s">
        <v>6</v>
      </c>
      <c r="D47" s="68">
        <v>3</v>
      </c>
      <c r="E47" s="36" t="s">
        <v>15</v>
      </c>
      <c r="G47" s="26">
        <f t="shared" si="21"/>
        <v>0</v>
      </c>
      <c r="L47" s="27">
        <f t="shared" si="20"/>
        <v>0</v>
      </c>
      <c r="M47" s="11"/>
      <c r="N47" s="242"/>
      <c r="P47" s="243"/>
    </row>
    <row r="48" spans="2:18" s="202" customFormat="1" x14ac:dyDescent="0.35">
      <c r="D48" s="68"/>
      <c r="E48" s="36"/>
      <c r="F48" s="27"/>
      <c r="G48" s="26"/>
      <c r="H48" s="27"/>
      <c r="I48" s="27"/>
      <c r="J48" s="27"/>
      <c r="K48" s="27"/>
      <c r="L48" s="27"/>
      <c r="M48" s="11"/>
      <c r="N48" s="242"/>
      <c r="O48" s="8"/>
      <c r="P48" s="243"/>
      <c r="Q48" s="8"/>
      <c r="R48" s="8"/>
    </row>
    <row r="49" spans="2:18" s="52" customFormat="1" x14ac:dyDescent="0.35">
      <c r="B49" s="99" t="s">
        <v>78</v>
      </c>
      <c r="D49" s="112">
        <v>3.5</v>
      </c>
      <c r="E49" s="99" t="s">
        <v>20</v>
      </c>
      <c r="F49" s="28"/>
      <c r="G49" s="28"/>
      <c r="H49" s="28"/>
      <c r="I49" s="102"/>
      <c r="J49" s="28">
        <f>SUM(J12:J48)</f>
        <v>0</v>
      </c>
      <c r="K49" s="102"/>
      <c r="L49" s="102">
        <f>J49/100*D49</f>
        <v>0</v>
      </c>
      <c r="M49" s="179"/>
      <c r="N49" s="116"/>
      <c r="O49" s="238"/>
      <c r="P49" s="116"/>
      <c r="Q49" s="31"/>
      <c r="R49" s="116"/>
    </row>
    <row r="50" spans="2:18" s="52" customFormat="1" x14ac:dyDescent="0.35">
      <c r="B50" s="99" t="s">
        <v>79</v>
      </c>
      <c r="C50" s="140"/>
      <c r="D50" s="112">
        <v>4.8</v>
      </c>
      <c r="E50" s="99" t="s">
        <v>20</v>
      </c>
      <c r="F50" s="28"/>
      <c r="G50" s="28">
        <f>SUM(G12:G49)</f>
        <v>0</v>
      </c>
      <c r="H50" s="28"/>
      <c r="I50" s="102"/>
      <c r="K50" s="102"/>
      <c r="L50" s="102">
        <f>G50/100*D50</f>
        <v>0</v>
      </c>
      <c r="M50" s="179"/>
      <c r="N50" s="116"/>
      <c r="O50" s="238"/>
      <c r="P50" s="116"/>
      <c r="Q50" s="31"/>
      <c r="R50" s="116"/>
    </row>
    <row r="51" spans="2:18" ht="15" thickBot="1" x14ac:dyDescent="0.4">
      <c r="B51" s="16"/>
      <c r="D51" s="23"/>
      <c r="G51" s="26"/>
      <c r="J51" s="26"/>
      <c r="M51" s="11"/>
      <c r="N51" s="242"/>
      <c r="P51" s="243"/>
    </row>
    <row r="52" spans="2:18" ht="15" thickBot="1" x14ac:dyDescent="0.4">
      <c r="B52" s="24" t="s">
        <v>44</v>
      </c>
      <c r="C52" s="25"/>
      <c r="D52" s="69"/>
      <c r="E52" s="57"/>
      <c r="F52" s="45"/>
      <c r="G52" s="46"/>
      <c r="H52" s="45"/>
      <c r="I52" s="45"/>
      <c r="J52" s="46"/>
      <c r="K52" s="45"/>
      <c r="L52" s="50">
        <f>SUM(L12:L51)</f>
        <v>0</v>
      </c>
      <c r="M52" s="245"/>
      <c r="N52" s="71"/>
    </row>
    <row r="53" spans="2:18" x14ac:dyDescent="0.35">
      <c r="B53" s="16"/>
      <c r="G53" s="26"/>
      <c r="J53" s="26"/>
    </row>
    <row r="54" spans="2:18" x14ac:dyDescent="0.35">
      <c r="B54" s="16"/>
      <c r="G54" s="26"/>
      <c r="J54" s="26"/>
    </row>
    <row r="55" spans="2:18" s="202" customFormat="1" x14ac:dyDescent="0.35">
      <c r="B55" s="207" t="s">
        <v>198</v>
      </c>
      <c r="D55" s="208"/>
      <c r="E55" s="27"/>
      <c r="F55" s="34"/>
      <c r="G55" s="27"/>
      <c r="H55" s="27"/>
      <c r="I55" s="34"/>
      <c r="J55" s="27"/>
      <c r="K55" s="27"/>
      <c r="L55" s="27"/>
      <c r="M55" s="8"/>
      <c r="N55" s="8"/>
      <c r="O55" s="245"/>
      <c r="P55" s="8"/>
      <c r="Q55" s="8"/>
      <c r="R55" s="8"/>
    </row>
    <row r="56" spans="2:18" s="202" customFormat="1" x14ac:dyDescent="0.35">
      <c r="B56" s="202" t="s">
        <v>268</v>
      </c>
      <c r="D56" s="208"/>
      <c r="E56" s="27"/>
      <c r="F56" s="34"/>
      <c r="G56" s="27"/>
      <c r="H56" s="27"/>
      <c r="I56" s="34"/>
      <c r="J56" s="27"/>
      <c r="K56" s="27"/>
      <c r="L56" s="27"/>
      <c r="M56" s="8"/>
      <c r="N56" s="8"/>
      <c r="O56" s="245"/>
      <c r="P56" s="8"/>
      <c r="Q56" s="8"/>
      <c r="R56" s="8"/>
    </row>
    <row r="74" spans="2:15" x14ac:dyDescent="0.35">
      <c r="B74" s="14"/>
      <c r="C74" s="13"/>
      <c r="D74" s="64"/>
      <c r="E74" s="36"/>
      <c r="F74" s="26"/>
      <c r="G74" s="26"/>
      <c r="H74" s="26"/>
      <c r="I74" s="26"/>
      <c r="J74" s="26"/>
      <c r="N74" s="247"/>
    </row>
    <row r="75" spans="2:15" x14ac:dyDescent="0.35">
      <c r="B75" s="14"/>
      <c r="C75" s="13"/>
      <c r="D75" s="64"/>
      <c r="E75" s="36"/>
      <c r="F75" s="26"/>
      <c r="G75" s="26"/>
      <c r="H75" s="26"/>
      <c r="I75" s="26"/>
      <c r="J75" s="26"/>
      <c r="N75" s="247"/>
    </row>
    <row r="76" spans="2:15" x14ac:dyDescent="0.35">
      <c r="B76" s="14"/>
      <c r="C76" s="13"/>
      <c r="D76" s="64"/>
      <c r="E76" s="36"/>
      <c r="F76" s="26"/>
      <c r="G76" s="26"/>
      <c r="H76" s="26"/>
      <c r="I76" s="26"/>
      <c r="J76" s="26"/>
      <c r="N76" s="247"/>
    </row>
    <row r="77" spans="2:15" x14ac:dyDescent="0.35">
      <c r="B77" s="20"/>
      <c r="C77" s="13"/>
      <c r="D77" s="64"/>
      <c r="E77" s="58"/>
      <c r="F77" s="26"/>
      <c r="G77" s="26"/>
      <c r="H77" s="26"/>
      <c r="I77" s="26"/>
      <c r="J77" s="26"/>
      <c r="O77" s="206"/>
    </row>
    <row r="78" spans="2:15" x14ac:dyDescent="0.35">
      <c r="B78" s="16"/>
      <c r="C78" s="13"/>
      <c r="D78" s="64"/>
      <c r="E78" s="36"/>
      <c r="F78" s="26"/>
      <c r="G78" s="26"/>
      <c r="H78" s="26"/>
      <c r="I78" s="26"/>
      <c r="J78" s="26"/>
    </row>
    <row r="79" spans="2:15" x14ac:dyDescent="0.35">
      <c r="B79" s="16"/>
      <c r="C79" s="13"/>
      <c r="D79" s="64"/>
      <c r="E79" s="36"/>
      <c r="F79" s="26"/>
      <c r="G79" s="26"/>
      <c r="H79" s="26"/>
      <c r="I79" s="26"/>
      <c r="J79" s="26"/>
    </row>
    <row r="80" spans="2:15" x14ac:dyDescent="0.35">
      <c r="B80" s="16"/>
      <c r="C80" s="13"/>
      <c r="D80" s="64"/>
      <c r="E80" s="36"/>
      <c r="F80" s="26"/>
      <c r="G80" s="26"/>
      <c r="H80" s="26"/>
      <c r="I80" s="26"/>
      <c r="J80" s="26"/>
    </row>
    <row r="81" spans="2:18" x14ac:dyDescent="0.35">
      <c r="B81" s="16"/>
      <c r="C81" s="13"/>
      <c r="D81" s="64"/>
      <c r="E81" s="36"/>
      <c r="F81" s="26"/>
      <c r="G81" s="26"/>
      <c r="H81" s="26"/>
      <c r="I81" s="26"/>
      <c r="J81" s="26"/>
    </row>
    <row r="82" spans="2:18" x14ac:dyDescent="0.35">
      <c r="B82" s="12"/>
      <c r="C82" s="13"/>
      <c r="D82" s="64"/>
      <c r="E82" s="36"/>
      <c r="F82" s="26"/>
      <c r="G82" s="26"/>
      <c r="H82" s="26"/>
      <c r="I82" s="26"/>
      <c r="J82" s="26"/>
    </row>
    <row r="83" spans="2:18" x14ac:dyDescent="0.35">
      <c r="B83" s="16"/>
      <c r="C83" s="13"/>
      <c r="D83" s="64"/>
      <c r="E83" s="36"/>
      <c r="F83" s="26"/>
      <c r="G83" s="26"/>
      <c r="H83" s="26"/>
      <c r="I83" s="26"/>
      <c r="J83" s="26"/>
    </row>
    <row r="84" spans="2:18" x14ac:dyDescent="0.35">
      <c r="B84" s="16"/>
      <c r="C84" s="13"/>
      <c r="D84" s="64"/>
      <c r="E84" s="36"/>
      <c r="F84" s="26"/>
      <c r="G84" s="26"/>
      <c r="H84" s="26"/>
      <c r="I84" s="26"/>
      <c r="J84" s="26"/>
    </row>
    <row r="85" spans="2:18" x14ac:dyDescent="0.35">
      <c r="B85" s="16"/>
      <c r="C85" s="13"/>
      <c r="D85" s="64"/>
      <c r="E85" s="36"/>
      <c r="F85" s="26"/>
      <c r="G85" s="26"/>
      <c r="H85" s="26"/>
      <c r="I85" s="26"/>
      <c r="J85" s="26"/>
    </row>
    <row r="86" spans="2:18" x14ac:dyDescent="0.35">
      <c r="B86" s="16"/>
      <c r="C86" s="13"/>
      <c r="D86" s="64"/>
      <c r="E86" s="36"/>
      <c r="F86" s="26"/>
      <c r="G86" s="26"/>
      <c r="H86" s="26"/>
      <c r="I86" s="26"/>
      <c r="J86" s="26"/>
    </row>
    <row r="87" spans="2:18" x14ac:dyDescent="0.35">
      <c r="B87" s="16"/>
      <c r="C87" s="13"/>
      <c r="D87" s="64"/>
      <c r="E87" s="36"/>
      <c r="F87" s="26"/>
      <c r="G87" s="26"/>
      <c r="H87" s="26"/>
      <c r="I87" s="26"/>
      <c r="J87" s="26"/>
    </row>
    <row r="88" spans="2:18" x14ac:dyDescent="0.35">
      <c r="B88" s="16"/>
      <c r="C88" s="13"/>
      <c r="D88" s="64"/>
      <c r="E88" s="36"/>
      <c r="F88" s="26"/>
      <c r="G88" s="26"/>
      <c r="H88" s="26"/>
      <c r="I88" s="26"/>
      <c r="J88" s="26"/>
    </row>
    <row r="89" spans="2:18" x14ac:dyDescent="0.35">
      <c r="B89" s="9"/>
      <c r="D89" s="64"/>
      <c r="G89" s="26"/>
    </row>
    <row r="90" spans="2:18" x14ac:dyDescent="0.35">
      <c r="B90" s="16"/>
      <c r="D90" s="64"/>
      <c r="E90" s="36"/>
      <c r="G90" s="26"/>
    </row>
    <row r="91" spans="2:18" x14ac:dyDescent="0.35">
      <c r="B91" s="16"/>
      <c r="E91" s="36"/>
      <c r="G91" s="26"/>
    </row>
    <row r="92" spans="2:18" x14ac:dyDescent="0.35">
      <c r="B92" s="16"/>
      <c r="D92" s="64"/>
      <c r="E92" s="36"/>
      <c r="G92" s="26"/>
    </row>
    <row r="93" spans="2:18" x14ac:dyDescent="0.35">
      <c r="B93" s="16"/>
      <c r="D93" s="64"/>
      <c r="E93" s="36"/>
      <c r="G93" s="26"/>
    </row>
    <row r="94" spans="2:18" x14ac:dyDescent="0.35">
      <c r="B94" s="16"/>
      <c r="D94" s="64"/>
      <c r="G94" s="30"/>
      <c r="H94" s="30"/>
      <c r="I94" s="30"/>
      <c r="J94" s="30"/>
      <c r="K94" s="30"/>
    </row>
    <row r="95" spans="2:18" s="2" customFormat="1" x14ac:dyDescent="0.35">
      <c r="B95" s="20"/>
      <c r="D95" s="64"/>
      <c r="E95" s="59"/>
      <c r="F95" s="47"/>
      <c r="G95" s="48"/>
      <c r="H95" s="48"/>
      <c r="I95" s="48"/>
      <c r="J95" s="48"/>
      <c r="K95" s="49"/>
      <c r="L95" s="47"/>
      <c r="M95" s="244"/>
      <c r="N95" s="244"/>
      <c r="O95" s="8"/>
      <c r="P95" s="244"/>
      <c r="Q95" s="244"/>
      <c r="R95" s="244"/>
    </row>
    <row r="96" spans="2:18" x14ac:dyDescent="0.35">
      <c r="B96" s="16"/>
    </row>
    <row r="97" spans="2:15" x14ac:dyDescent="0.35">
      <c r="B97" s="16"/>
      <c r="D97" s="70"/>
      <c r="G97" s="30"/>
      <c r="H97" s="30"/>
      <c r="I97" s="30"/>
      <c r="J97" s="30"/>
      <c r="K97" s="30"/>
      <c r="O97" s="244"/>
    </row>
    <row r="98" spans="2:15" x14ac:dyDescent="0.35">
      <c r="B98" s="12"/>
      <c r="G98" s="30"/>
      <c r="H98" s="30"/>
      <c r="I98" s="30"/>
      <c r="J98" s="30"/>
      <c r="K98" s="30"/>
    </row>
    <row r="99" spans="2:15" x14ac:dyDescent="0.35">
      <c r="B99" s="16"/>
      <c r="G99" s="30"/>
      <c r="H99" s="30"/>
      <c r="I99" s="30"/>
      <c r="J99" s="30"/>
      <c r="K99" s="30"/>
    </row>
    <row r="100" spans="2:15" x14ac:dyDescent="0.35">
      <c r="B100" s="16"/>
      <c r="G100" s="30"/>
      <c r="H100" s="30"/>
      <c r="I100" s="30"/>
      <c r="J100" s="30"/>
      <c r="K100" s="30"/>
    </row>
    <row r="101" spans="2:15" x14ac:dyDescent="0.35">
      <c r="B101" s="16"/>
    </row>
    <row r="102" spans="2:15" x14ac:dyDescent="0.35">
      <c r="B102" s="16"/>
    </row>
    <row r="103" spans="2:15" x14ac:dyDescent="0.35">
      <c r="B103" s="16"/>
    </row>
    <row r="104" spans="2:15" x14ac:dyDescent="0.35">
      <c r="B104" s="16"/>
    </row>
    <row r="105" spans="2:15" x14ac:dyDescent="0.35">
      <c r="B105" s="16"/>
    </row>
  </sheetData>
  <mergeCells count="6">
    <mergeCell ref="B1:F3"/>
    <mergeCell ref="F6:G6"/>
    <mergeCell ref="I6:J6"/>
    <mergeCell ref="B11:L11"/>
    <mergeCell ref="B40:L40"/>
    <mergeCell ref="B39:L39"/>
  </mergeCells>
  <printOptions gridLines="1"/>
  <pageMargins left="0.31496062992125984" right="0.31496062992125984" top="0.39370078740157483" bottom="0.59055118110236227" header="0.31496062992125984" footer="0.31496062992125984"/>
  <pageSetup paperSize="9" orientation="landscape" r:id="rId1"/>
  <headerFooter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2</vt:i4>
      </vt:variant>
    </vt:vector>
  </HeadingPairs>
  <TitlesOfParts>
    <vt:vector size="7" baseType="lpstr">
      <vt:lpstr>Rekapitulace</vt:lpstr>
      <vt:lpstr> Elektroinst. - nedotační část </vt:lpstr>
      <vt:lpstr> Elektroinstace - dotační část</vt:lpstr>
      <vt:lpstr>Rozvodnice</vt:lpstr>
      <vt:lpstr>Ochrana před bleskem</vt:lpstr>
      <vt:lpstr>' Elektroinst. - nedotační část '!Oblast_tisku</vt:lpstr>
      <vt:lpstr>' Elektroinstace - dotační část'!Oblast_tisku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2012-04-03T11:19:01Z</cp:lastPrinted>
  <dcterms:created xsi:type="dcterms:W3CDTF">2006-10-17T13:37:20Z</dcterms:created>
  <dcterms:modified xsi:type="dcterms:W3CDTF">2022-04-19T08:22:38Z</dcterms:modified>
</cp:coreProperties>
</file>